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20490" windowHeight="7215"/>
  </bookViews>
  <sheets>
    <sheet name="就職(内定)状況調査票" sheetId="1" r:id="rId1"/>
    <sheet name="学校一覧" sheetId="4" r:id="rId2"/>
    <sheet name="集計表（入力禁止）" sheetId="3" r:id="rId3"/>
  </sheets>
  <definedNames>
    <definedName name="_xlnm._FilterDatabase" localSheetId="1" hidden="1">学校一覧!$A$1:$N$161</definedName>
    <definedName name="_xlnm.Print_Area" localSheetId="0">'就職(内定)状況調査票'!$B$7:$BI$38</definedName>
    <definedName name="_xlnm.Print_Area" localSheetId="2">'集計表（入力禁止）'!$A$1:$Y$14</definedName>
  </definedNames>
  <calcPr calcId="145621"/>
</workbook>
</file>

<file path=xl/calcChain.xml><?xml version="1.0" encoding="utf-8"?>
<calcChain xmlns="http://schemas.openxmlformats.org/spreadsheetml/2006/main">
  <c r="BK13" i="1" l="1"/>
  <c r="A4" i="3" s="1"/>
  <c r="AD13" i="1"/>
  <c r="E3" i="3" s="1"/>
  <c r="P13" i="1"/>
  <c r="AS15" i="1"/>
  <c r="AY13" i="1"/>
  <c r="BB8" i="1"/>
  <c r="C4" i="3" s="1"/>
  <c r="AY8" i="1"/>
  <c r="B3" i="3" s="1"/>
  <c r="AP13" i="1"/>
  <c r="AD15" i="1"/>
  <c r="J13" i="1"/>
  <c r="F4" i="3" s="1"/>
  <c r="D13" i="1"/>
  <c r="D3" i="3" s="1"/>
  <c r="B14" i="3"/>
  <c r="B10" i="3"/>
  <c r="B6" i="3"/>
  <c r="B2" i="3"/>
  <c r="B11" i="3"/>
  <c r="B7" i="3"/>
  <c r="AZ27" i="1"/>
  <c r="W8" i="3" s="1"/>
  <c r="BC27" i="1"/>
  <c r="V8" i="3"/>
  <c r="U8" i="3"/>
  <c r="T8" i="3"/>
  <c r="S8" i="3"/>
  <c r="AE27" i="1"/>
  <c r="P8" i="3" s="1"/>
  <c r="AH27" i="1"/>
  <c r="O8" i="3"/>
  <c r="N8" i="3"/>
  <c r="M8" i="3"/>
  <c r="L8" i="3"/>
  <c r="P27" i="1"/>
  <c r="K8" i="3" s="1"/>
  <c r="J8" i="3"/>
  <c r="I8" i="3"/>
  <c r="AZ28" i="1"/>
  <c r="W9" i="3" s="1"/>
  <c r="BC28" i="1"/>
  <c r="X9" i="3" s="1"/>
  <c r="AE28" i="1"/>
  <c r="P9" i="3" s="1"/>
  <c r="AH28" i="1"/>
  <c r="P28" i="1"/>
  <c r="K9" i="3" s="1"/>
  <c r="V9" i="3"/>
  <c r="U9" i="3"/>
  <c r="T9" i="3"/>
  <c r="S9" i="3"/>
  <c r="O9" i="3"/>
  <c r="N9" i="3"/>
  <c r="M9" i="3"/>
  <c r="L9" i="3"/>
  <c r="J9" i="3"/>
  <c r="I9" i="3"/>
  <c r="AW33" i="1"/>
  <c r="V14" i="3" s="1"/>
  <c r="AT33" i="1"/>
  <c r="U14" i="3" s="1"/>
  <c r="AQ33" i="1"/>
  <c r="T14" i="3" s="1"/>
  <c r="AN33" i="1"/>
  <c r="S14" i="3" s="1"/>
  <c r="AB33" i="1"/>
  <c r="O14" i="3" s="1"/>
  <c r="Y33" i="1"/>
  <c r="N14" i="3" s="1"/>
  <c r="V33" i="1"/>
  <c r="M14" i="3" s="1"/>
  <c r="S33" i="1"/>
  <c r="P21" i="1"/>
  <c r="K2" i="3" s="1"/>
  <c r="M33" i="1"/>
  <c r="J14" i="3" s="1"/>
  <c r="P26" i="1"/>
  <c r="K7" i="3" s="1"/>
  <c r="I2" i="3"/>
  <c r="J2" i="3"/>
  <c r="L2" i="3"/>
  <c r="M2" i="3"/>
  <c r="N2" i="3"/>
  <c r="O2" i="3"/>
  <c r="AE21" i="1"/>
  <c r="P2" i="3" s="1"/>
  <c r="AH21" i="1"/>
  <c r="Q2" i="3" s="1"/>
  <c r="S2" i="3"/>
  <c r="T2" i="3"/>
  <c r="U2" i="3"/>
  <c r="V2" i="3"/>
  <c r="AZ21" i="1"/>
  <c r="W2" i="3" s="1"/>
  <c r="BC21" i="1"/>
  <c r="X2" i="3" s="1"/>
  <c r="I3" i="3"/>
  <c r="J3" i="3"/>
  <c r="P22" i="1"/>
  <c r="L3" i="3"/>
  <c r="M3" i="3"/>
  <c r="N3" i="3"/>
  <c r="O3" i="3"/>
  <c r="AE22" i="1"/>
  <c r="P3" i="3" s="1"/>
  <c r="AH22" i="1"/>
  <c r="Q3" i="3" s="1"/>
  <c r="S3" i="3"/>
  <c r="T3" i="3"/>
  <c r="U3" i="3"/>
  <c r="V3" i="3"/>
  <c r="AZ22" i="1"/>
  <c r="W3" i="3" s="1"/>
  <c r="BC22" i="1"/>
  <c r="X3" i="3" s="1"/>
  <c r="I4" i="3"/>
  <c r="J4" i="3"/>
  <c r="P23" i="1"/>
  <c r="K4" i="3" s="1"/>
  <c r="L4" i="3"/>
  <c r="M4" i="3"/>
  <c r="N4" i="3"/>
  <c r="O4" i="3"/>
  <c r="AE23" i="1"/>
  <c r="P4" i="3" s="1"/>
  <c r="AH23" i="1"/>
  <c r="Q4" i="3" s="1"/>
  <c r="S4" i="3"/>
  <c r="T4" i="3"/>
  <c r="U4" i="3"/>
  <c r="V4" i="3"/>
  <c r="AZ23" i="1"/>
  <c r="W4" i="3" s="1"/>
  <c r="BC23" i="1"/>
  <c r="X4" i="3" s="1"/>
  <c r="I5" i="3"/>
  <c r="J5" i="3"/>
  <c r="P24" i="1"/>
  <c r="K5" i="3" s="1"/>
  <c r="L5" i="3"/>
  <c r="M5" i="3"/>
  <c r="N5" i="3"/>
  <c r="O5" i="3"/>
  <c r="AE24" i="1"/>
  <c r="P5" i="3" s="1"/>
  <c r="AH24" i="1"/>
  <c r="Q5" i="3" s="1"/>
  <c r="S5" i="3"/>
  <c r="T5" i="3"/>
  <c r="U5" i="3"/>
  <c r="V5" i="3"/>
  <c r="AZ24" i="1"/>
  <c r="W5" i="3" s="1"/>
  <c r="BC24" i="1"/>
  <c r="X5" i="3" s="1"/>
  <c r="I6" i="3"/>
  <c r="J6" i="3"/>
  <c r="P25" i="1"/>
  <c r="K6" i="3" s="1"/>
  <c r="L6" i="3"/>
  <c r="M6" i="3"/>
  <c r="N6" i="3"/>
  <c r="O6" i="3"/>
  <c r="AE25" i="1"/>
  <c r="AK25" i="1" s="1"/>
  <c r="R6" i="3" s="1"/>
  <c r="AH25" i="1"/>
  <c r="Q6" i="3" s="1"/>
  <c r="S6" i="3"/>
  <c r="T6" i="3"/>
  <c r="U6" i="3"/>
  <c r="V6" i="3"/>
  <c r="AZ25" i="1"/>
  <c r="W6" i="3" s="1"/>
  <c r="BC25" i="1"/>
  <c r="X6" i="3" s="1"/>
  <c r="I7" i="3"/>
  <c r="J7" i="3"/>
  <c r="L7" i="3"/>
  <c r="M7" i="3"/>
  <c r="N7" i="3"/>
  <c r="O7" i="3"/>
  <c r="AE26" i="1"/>
  <c r="P7" i="3" s="1"/>
  <c r="AH26" i="1"/>
  <c r="Q7" i="3" s="1"/>
  <c r="S7" i="3"/>
  <c r="T7" i="3"/>
  <c r="U7" i="3"/>
  <c r="V7" i="3"/>
  <c r="AZ26" i="1"/>
  <c r="W7" i="3" s="1"/>
  <c r="BC26" i="1"/>
  <c r="X7" i="3" s="1"/>
  <c r="I10" i="3"/>
  <c r="J10" i="3"/>
  <c r="P29" i="1"/>
  <c r="K10" i="3" s="1"/>
  <c r="L10" i="3"/>
  <c r="M10" i="3"/>
  <c r="N10" i="3"/>
  <c r="O10" i="3"/>
  <c r="AE29" i="1"/>
  <c r="P10" i="3" s="1"/>
  <c r="AH29" i="1"/>
  <c r="Q10" i="3" s="1"/>
  <c r="S10" i="3"/>
  <c r="T10" i="3"/>
  <c r="U10" i="3"/>
  <c r="V10" i="3"/>
  <c r="AZ29" i="1"/>
  <c r="W10" i="3" s="1"/>
  <c r="BC29" i="1"/>
  <c r="X10" i="3" s="1"/>
  <c r="I11" i="3"/>
  <c r="J11" i="3"/>
  <c r="P30" i="1"/>
  <c r="K11" i="3" s="1"/>
  <c r="L11" i="3"/>
  <c r="M11" i="3"/>
  <c r="N11" i="3"/>
  <c r="O11" i="3"/>
  <c r="AE30" i="1"/>
  <c r="P11" i="3" s="1"/>
  <c r="AH30" i="1"/>
  <c r="Q11" i="3" s="1"/>
  <c r="S11" i="3"/>
  <c r="T11" i="3"/>
  <c r="U11" i="3"/>
  <c r="V11" i="3"/>
  <c r="AZ30" i="1"/>
  <c r="W11" i="3" s="1"/>
  <c r="BC30" i="1"/>
  <c r="X11" i="3" s="1"/>
  <c r="I12" i="3"/>
  <c r="J12" i="3"/>
  <c r="P31" i="1"/>
  <c r="K12" i="3" s="1"/>
  <c r="L12" i="3"/>
  <c r="M12" i="3"/>
  <c r="N12" i="3"/>
  <c r="O12" i="3"/>
  <c r="AE31" i="1"/>
  <c r="P12" i="3" s="1"/>
  <c r="AH31" i="1"/>
  <c r="Q12" i="3" s="1"/>
  <c r="S12" i="3"/>
  <c r="T12" i="3"/>
  <c r="U12" i="3"/>
  <c r="V12" i="3"/>
  <c r="AZ31" i="1"/>
  <c r="W12" i="3" s="1"/>
  <c r="BC31" i="1"/>
  <c r="X12" i="3" s="1"/>
  <c r="I13" i="3"/>
  <c r="J13" i="3"/>
  <c r="P32" i="1"/>
  <c r="K13" i="3" s="1"/>
  <c r="L13" i="3"/>
  <c r="M13" i="3"/>
  <c r="N13" i="3"/>
  <c r="O13" i="3"/>
  <c r="AE32" i="1"/>
  <c r="P13" i="3" s="1"/>
  <c r="AH32" i="1"/>
  <c r="Q13" i="3" s="1"/>
  <c r="S13" i="3"/>
  <c r="T13" i="3"/>
  <c r="U13" i="3"/>
  <c r="V13" i="3"/>
  <c r="AZ32" i="1"/>
  <c r="W13" i="3" s="1"/>
  <c r="BC32" i="1"/>
  <c r="X13" i="3" s="1"/>
  <c r="J33" i="1"/>
  <c r="I14" i="3" s="1"/>
  <c r="L14" i="3"/>
  <c r="Q8" i="3"/>
  <c r="AK24" i="1"/>
  <c r="R5" i="3" s="1"/>
  <c r="BF28" i="1"/>
  <c r="Y9" i="3" s="1"/>
  <c r="BF30" i="1"/>
  <c r="Y11" i="3" s="1"/>
  <c r="BF21" i="1"/>
  <c r="Y2" i="3" s="1"/>
  <c r="X8" i="3"/>
  <c r="K3" i="3"/>
  <c r="Q9" i="3"/>
  <c r="BF24" i="1" l="1"/>
  <c r="Y5" i="3" s="1"/>
  <c r="BF26" i="1"/>
  <c r="Y7" i="3" s="1"/>
  <c r="BF31" i="1"/>
  <c r="Y12" i="3" s="1"/>
  <c r="BF25" i="1"/>
  <c r="Y6" i="3" s="1"/>
  <c r="BF23" i="1"/>
  <c r="Y4" i="3" s="1"/>
  <c r="AK22" i="1"/>
  <c r="R3" i="3" s="1"/>
  <c r="P6" i="3"/>
  <c r="AK26" i="1"/>
  <c r="R7" i="3" s="1"/>
  <c r="AK21" i="1"/>
  <c r="R2" i="3" s="1"/>
  <c r="AK30" i="1"/>
  <c r="R11" i="3" s="1"/>
  <c r="AK28" i="1"/>
  <c r="R9" i="3" s="1"/>
  <c r="BF22" i="1"/>
  <c r="Y3" i="3" s="1"/>
  <c r="AK29" i="1"/>
  <c r="R10" i="3" s="1"/>
  <c r="AK31" i="1"/>
  <c r="R12" i="3" s="1"/>
  <c r="BF29" i="1"/>
  <c r="Y10" i="3" s="1"/>
  <c r="AK23" i="1"/>
  <c r="R4" i="3" s="1"/>
  <c r="AK27" i="1"/>
  <c r="R8" i="3" s="1"/>
  <c r="C2" i="3"/>
  <c r="BF32" i="1"/>
  <c r="Y13" i="3" s="1"/>
  <c r="C12" i="3"/>
  <c r="C7" i="3"/>
  <c r="AK32" i="1"/>
  <c r="R13" i="3" s="1"/>
  <c r="C8" i="3"/>
  <c r="C3" i="3"/>
  <c r="C11" i="3"/>
  <c r="AE33" i="1"/>
  <c r="P14" i="3" s="1"/>
  <c r="AH33" i="1"/>
  <c r="Q14" i="3" s="1"/>
  <c r="AZ33" i="1"/>
  <c r="W14" i="3" s="1"/>
  <c r="BC33" i="1"/>
  <c r="X14" i="3" s="1"/>
  <c r="P33" i="1"/>
  <c r="K14" i="3" s="1"/>
  <c r="BF27" i="1"/>
  <c r="B5" i="3"/>
  <c r="B9" i="3"/>
  <c r="B13" i="3"/>
  <c r="B4" i="3"/>
  <c r="B8" i="3"/>
  <c r="B12" i="3"/>
  <c r="C6" i="3"/>
  <c r="C10" i="3"/>
  <c r="C14" i="3"/>
  <c r="C5" i="3"/>
  <c r="C9" i="3"/>
  <c r="C13" i="3"/>
  <c r="E12" i="3"/>
  <c r="E8" i="3"/>
  <c r="E4" i="3"/>
  <c r="F13" i="3"/>
  <c r="F9" i="3"/>
  <c r="F5" i="3"/>
  <c r="E14" i="3"/>
  <c r="E10" i="3"/>
  <c r="E6" i="3"/>
  <c r="F2" i="3"/>
  <c r="F11" i="3"/>
  <c r="F7" i="3"/>
  <c r="F3" i="3"/>
  <c r="A2" i="3"/>
  <c r="A13" i="3"/>
  <c r="A11" i="3"/>
  <c r="A9" i="3"/>
  <c r="A7" i="3"/>
  <c r="A5" i="3"/>
  <c r="A3" i="3"/>
  <c r="D14" i="3"/>
  <c r="D12" i="3"/>
  <c r="D10" i="3"/>
  <c r="D8" i="3"/>
  <c r="D6" i="3"/>
  <c r="D4" i="3"/>
  <c r="E2" i="3"/>
  <c r="E13" i="3"/>
  <c r="E11" i="3"/>
  <c r="E9" i="3"/>
  <c r="E7" i="3"/>
  <c r="E5" i="3"/>
  <c r="F14" i="3"/>
  <c r="F12" i="3"/>
  <c r="F10" i="3"/>
  <c r="F8" i="3"/>
  <c r="F6" i="3"/>
  <c r="A14" i="3"/>
  <c r="A12" i="3"/>
  <c r="A10" i="3"/>
  <c r="A8" i="3"/>
  <c r="A6" i="3"/>
  <c r="D2" i="3"/>
  <c r="D13" i="3"/>
  <c r="D11" i="3"/>
  <c r="D9" i="3"/>
  <c r="D7" i="3"/>
  <c r="D5" i="3"/>
  <c r="AK33" i="1" l="1"/>
  <c r="R14" i="3" s="1"/>
  <c r="Y8" i="3"/>
  <c r="BF33" i="1"/>
  <c r="Y14" i="3" s="1"/>
</calcChain>
</file>

<file path=xl/comments1.xml><?xml version="1.0" encoding="utf-8"?>
<comments xmlns="http://schemas.openxmlformats.org/spreadsheetml/2006/main">
  <authors>
    <author>兵庫県</author>
  </authors>
  <commentList>
    <comment ref="J4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○下の「学校一覧」シートから所属コードを確認できます。
○所属コードは給与支払明細等にも記載されています。
○全定通併置校および分校は、６桁の所属コードの後ろに．１を加えてください。（全日制課程は６桁のまま）
</t>
        </r>
      </text>
    </comment>
    <comment ref="D13" authorId="0">
      <text>
        <r>
          <rPr>
            <sz val="9"/>
            <color indexed="81"/>
            <rFont val="ＭＳ Ｐゴシック"/>
            <family val="3"/>
            <charset val="128"/>
          </rPr>
          <t>高校教育課用の学校番号が自動で表示されます。</t>
        </r>
      </text>
    </comment>
  </commentList>
</comments>
</file>

<file path=xl/sharedStrings.xml><?xml version="1.0" encoding="utf-8"?>
<sst xmlns="http://schemas.openxmlformats.org/spreadsheetml/2006/main" count="1425" uniqueCount="607">
  <si>
    <t>別紙様式</t>
    <rPh sb="0" eb="2">
      <t>ベッシ</t>
    </rPh>
    <rPh sb="2" eb="4">
      <t>ヨウシキ</t>
    </rPh>
    <phoneticPr fontId="2"/>
  </si>
  <si>
    <t>調査票</t>
    <rPh sb="0" eb="3">
      <t>チョウサヒョウ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</si>
  <si>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</si>
  <si>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</si>
  <si>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月末現在</t>
    <rPh sb="0" eb="1">
      <t>ガツ</t>
    </rPh>
    <rPh sb="1" eb="2">
      <t>マツ</t>
    </rPh>
    <rPh sb="2" eb="4">
      <t>ゲンザイ</t>
    </rPh>
    <phoneticPr fontId="2"/>
  </si>
  <si>
    <t>学校番号</t>
    <rPh sb="0" eb="2">
      <t>ガッコウ</t>
    </rPh>
    <rPh sb="2" eb="4">
      <t>バンゴウ</t>
    </rPh>
    <phoneticPr fontId="2"/>
  </si>
  <si>
    <t>課程別</t>
    <rPh sb="0" eb="2">
      <t>カテイ</t>
    </rPh>
    <rPh sb="2" eb="3">
      <t>ベツ</t>
    </rPh>
    <phoneticPr fontId="2"/>
  </si>
  <si>
    <t>本校・分校別</t>
    <rPh sb="0" eb="2">
      <t>ホンコウ</t>
    </rPh>
    <rPh sb="3" eb="5">
      <t>ブンコウ</t>
    </rPh>
    <rPh sb="5" eb="6">
      <t>ベツ</t>
    </rPh>
    <phoneticPr fontId="2"/>
  </si>
  <si>
    <t>記入者　職名・氏名・連絡先</t>
    <rPh sb="0" eb="3">
      <t>キニュウシャ</t>
    </rPh>
    <rPh sb="4" eb="6">
      <t>ショクメイ</t>
    </rPh>
    <rPh sb="7" eb="9">
      <t>シメイ</t>
    </rPh>
    <rPh sb="10" eb="13">
      <t>レンラクサキ</t>
    </rPh>
    <phoneticPr fontId="2"/>
  </si>
  <si>
    <t>校長氏名</t>
    <rPh sb="0" eb="2">
      <t>コウチョウ</t>
    </rPh>
    <rPh sb="2" eb="4">
      <t>シメイ</t>
    </rPh>
    <phoneticPr fontId="2"/>
  </si>
  <si>
    <t>学 校 名</t>
    <rPh sb="0" eb="1">
      <t>ガク</t>
    </rPh>
    <rPh sb="2" eb="3">
      <t>コウ</t>
    </rPh>
    <rPh sb="4" eb="5">
      <t>メイ</t>
    </rPh>
    <phoneticPr fontId="2"/>
  </si>
  <si>
    <t>　TEL</t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</si>
  <si>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</si>
  <si>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</si>
  <si>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</si>
  <si>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</si>
  <si>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県　内</t>
    <rPh sb="0" eb="1">
      <t>ケン</t>
    </rPh>
    <rPh sb="2" eb="3">
      <t>ナイ</t>
    </rPh>
    <phoneticPr fontId="2"/>
  </si>
  <si>
    <t>県　外</t>
    <rPh sb="0" eb="1">
      <t>ケン</t>
    </rPh>
    <rPh sb="2" eb="3">
      <t>ガイ</t>
    </rPh>
    <phoneticPr fontId="2"/>
  </si>
  <si>
    <t>普通科</t>
    <rPh sb="0" eb="3">
      <t>フツウカ</t>
    </rPh>
    <phoneticPr fontId="2"/>
  </si>
  <si>
    <t>その他</t>
    <rPh sb="2" eb="3">
      <t>タ</t>
    </rPh>
    <phoneticPr fontId="2"/>
  </si>
  <si>
    <t>総合学科</t>
    <rPh sb="0" eb="2">
      <t>ソウゴウ</t>
    </rPh>
    <rPh sb="2" eb="4">
      <t>ガッカ</t>
    </rPh>
    <phoneticPr fontId="2"/>
  </si>
  <si>
    <t>農　業</t>
    <rPh sb="0" eb="1">
      <t>ノウ</t>
    </rPh>
    <rPh sb="2" eb="3">
      <t>ギョウ</t>
    </rPh>
    <phoneticPr fontId="2"/>
  </si>
  <si>
    <t>工　業</t>
    <rPh sb="0" eb="1">
      <t>コウ</t>
    </rPh>
    <rPh sb="2" eb="3">
      <t>ギョウ</t>
    </rPh>
    <phoneticPr fontId="2"/>
  </si>
  <si>
    <t>商　業</t>
    <rPh sb="0" eb="1">
      <t>ショウ</t>
    </rPh>
    <rPh sb="2" eb="3">
      <t>ギョウ</t>
    </rPh>
    <phoneticPr fontId="2"/>
  </si>
  <si>
    <t>水　産</t>
    <rPh sb="0" eb="1">
      <t>ミズ</t>
    </rPh>
    <rPh sb="2" eb="3">
      <t>サン</t>
    </rPh>
    <phoneticPr fontId="2"/>
  </si>
  <si>
    <t>家　庭</t>
    <rPh sb="0" eb="1">
      <t>イエ</t>
    </rPh>
    <rPh sb="2" eb="3">
      <t>ニワ</t>
    </rPh>
    <phoneticPr fontId="2"/>
  </si>
  <si>
    <t>情　報</t>
    <rPh sb="0" eb="1">
      <t>ジョウ</t>
    </rPh>
    <rPh sb="2" eb="3">
      <t>ホウ</t>
    </rPh>
    <phoneticPr fontId="2"/>
  </si>
  <si>
    <t>福　祉</t>
    <rPh sb="0" eb="1">
      <t>フク</t>
    </rPh>
    <rPh sb="2" eb="3">
      <t>シ</t>
    </rPh>
    <phoneticPr fontId="2"/>
  </si>
  <si>
    <t>※　</t>
    <phoneticPr fontId="2"/>
  </si>
  <si>
    <t>※　</t>
    <phoneticPr fontId="2"/>
  </si>
  <si>
    <t>記入上の留意事項を読んで記入してください。</t>
    <rPh sb="0" eb="2">
      <t>キニュウ</t>
    </rPh>
    <rPh sb="2" eb="3">
      <t>ジョウ</t>
    </rPh>
    <rPh sb="4" eb="6">
      <t>リュウイ</t>
    </rPh>
    <rPh sb="6" eb="8">
      <t>ジコウ</t>
    </rPh>
    <rPh sb="9" eb="10">
      <t>ヨ</t>
    </rPh>
    <rPh sb="12" eb="14">
      <t>キニュウ</t>
    </rPh>
    <phoneticPr fontId="2"/>
  </si>
  <si>
    <t>専</t>
    <rPh sb="0" eb="1">
      <t>セン</t>
    </rPh>
    <phoneticPr fontId="2"/>
  </si>
  <si>
    <t>門</t>
    <rPh sb="0" eb="1">
      <t>モン</t>
    </rPh>
    <phoneticPr fontId="2"/>
  </si>
  <si>
    <t>学</t>
    <rPh sb="0" eb="1">
      <t>ガク</t>
    </rPh>
    <phoneticPr fontId="2"/>
  </si>
  <si>
    <t>科</t>
    <rPh sb="0" eb="1">
      <t>カ</t>
    </rPh>
    <phoneticPr fontId="2"/>
  </si>
  <si>
    <t>　計</t>
    <rPh sb="1" eb="2">
      <t>ケイ</t>
    </rPh>
    <phoneticPr fontId="2"/>
  </si>
  <si>
    <t>　　</t>
    <phoneticPr fontId="2"/>
  </si>
  <si>
    <r>
      <t>　</t>
    </r>
    <r>
      <rPr>
        <sz val="11"/>
        <rFont val="ＭＳ 明朝"/>
        <family val="1"/>
        <charset val="128"/>
      </rPr>
      <t>学科</t>
    </r>
    <rPh sb="1" eb="3">
      <t>ガッカ</t>
    </rPh>
    <phoneticPr fontId="2"/>
  </si>
  <si>
    <t>学科名欄の専門学科「その他」については、体育科、音楽科、美術科、演劇科、環境防災科、ｻｲｴﾝｽﾘｻｰﾁ科、総合理学科、理数科、</t>
    <rPh sb="53" eb="55">
      <t>ソウゴウ</t>
    </rPh>
    <rPh sb="55" eb="57">
      <t>リガク</t>
    </rPh>
    <rPh sb="57" eb="58">
      <t>カ</t>
    </rPh>
    <rPh sb="59" eb="62">
      <t>リスウカ</t>
    </rPh>
    <phoneticPr fontId="2"/>
  </si>
  <si>
    <t>所属
コード</t>
    <rPh sb="0" eb="2">
      <t>ショゾク</t>
    </rPh>
    <phoneticPr fontId="4"/>
  </si>
  <si>
    <t>学校名（　）表示あり</t>
    <rPh sb="0" eb="3">
      <t>ガッコウメイ</t>
    </rPh>
    <rPh sb="6" eb="8">
      <t>ヒョウジ</t>
    </rPh>
    <phoneticPr fontId="4"/>
  </si>
  <si>
    <t>所管
略称</t>
    <rPh sb="3" eb="5">
      <t>リャクショウ</t>
    </rPh>
    <phoneticPr fontId="4"/>
  </si>
  <si>
    <t>電話番号</t>
  </si>
  <si>
    <t>FAX番号</t>
  </si>
  <si>
    <t>兵庫県立大学附属高等学校</t>
  </si>
  <si>
    <t>県</t>
  </si>
  <si>
    <t>0791-58-0722</t>
  </si>
  <si>
    <t>0791-58-0723</t>
  </si>
  <si>
    <t>高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</si>
  <si>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</si>
  <si>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</si>
  <si>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</si>
  <si>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</si>
  <si>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</si>
  <si>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</si>
  <si>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</si>
  <si>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</si>
  <si>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</si>
  <si>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</si>
  <si>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</si>
  <si>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</si>
  <si>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</si>
  <si>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</si>
  <si>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</si>
  <si>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</si>
  <si>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</si>
  <si>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</si>
  <si>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</si>
  <si>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</si>
  <si>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</si>
  <si>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</si>
  <si>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</si>
  <si>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</si>
  <si>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</si>
  <si>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</si>
  <si>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</si>
  <si>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</si>
  <si>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</si>
  <si>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</si>
  <si>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</si>
  <si>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</si>
  <si>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</si>
  <si>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</si>
  <si>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</si>
  <si>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</si>
  <si>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</si>
  <si>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</si>
  <si>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</si>
  <si>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</si>
  <si>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</si>
  <si>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</si>
  <si>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</si>
  <si>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</si>
  <si>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</si>
  <si>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</si>
  <si>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</si>
  <si>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</si>
  <si>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</si>
  <si>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</si>
  <si>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</si>
  <si>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</si>
  <si>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</si>
  <si>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</si>
  <si>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</si>
  <si>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</si>
  <si>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</si>
  <si>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</si>
  <si>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</si>
  <si>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</si>
  <si>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</si>
  <si>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</si>
  <si>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</si>
  <si>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</si>
  <si>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</si>
  <si>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兵庫県立神戸商業高等学校</t>
  </si>
  <si>
    <t>078-707-6464</t>
  </si>
  <si>
    <t>078-707-6466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</si>
  <si>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</si>
  <si>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</si>
  <si>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</si>
  <si>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</si>
  <si>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</si>
  <si>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</si>
  <si>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</si>
  <si>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</si>
  <si>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</si>
  <si>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</si>
  <si>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</si>
  <si>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</si>
  <si>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</si>
  <si>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</si>
  <si>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</si>
  <si>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</si>
  <si>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</si>
  <si>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</si>
  <si>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</si>
  <si>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</si>
  <si>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</si>
  <si>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</si>
  <si>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</si>
  <si>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</si>
  <si>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</si>
  <si>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</si>
  <si>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</si>
  <si>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</si>
  <si>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</si>
  <si>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</si>
  <si>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高</t>
    <rPh sb="0" eb="1">
      <t>コウ</t>
    </rPh>
    <phoneticPr fontId="1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</si>
  <si>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</si>
  <si>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</si>
  <si>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</si>
  <si>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</si>
  <si>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</si>
  <si>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</si>
  <si>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</si>
  <si>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</si>
  <si>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</si>
  <si>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</si>
  <si>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</si>
  <si>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</si>
  <si>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</si>
  <si>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</si>
  <si>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</si>
  <si>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</si>
  <si>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</si>
  <si>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</si>
  <si>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</si>
  <si>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</si>
  <si>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</si>
  <si>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</si>
  <si>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</si>
  <si>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</si>
  <si>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</si>
  <si>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</si>
  <si>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</si>
  <si>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</si>
  <si>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</si>
  <si>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</si>
  <si>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</si>
  <si>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</si>
  <si>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</si>
  <si>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</si>
  <si>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</si>
  <si>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</si>
  <si>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</si>
  <si>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</si>
  <si>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</si>
  <si>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</si>
  <si>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</si>
  <si>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</si>
  <si>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</si>
  <si>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</si>
  <si>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</si>
  <si>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</si>
  <si>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</si>
  <si>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</si>
  <si>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</si>
  <si>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</si>
  <si>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</si>
  <si>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</si>
  <si>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</si>
  <si>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</si>
  <si>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</si>
  <si>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1"/>
  </si>
  <si>
    <t>072-773-5145</t>
  </si>
  <si>
    <t>072-773-5162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</si>
  <si>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</si>
  <si>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</si>
  <si>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</si>
  <si>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</si>
  <si>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</si>
  <si>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</si>
  <si>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</si>
  <si>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</si>
  <si>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</si>
  <si>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</si>
  <si>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</si>
  <si>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</si>
  <si>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</si>
  <si>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</si>
  <si>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</si>
  <si>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</si>
  <si>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</si>
  <si>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</si>
  <si>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</si>
  <si>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</si>
  <si>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</si>
  <si>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</si>
  <si>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</si>
  <si>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</si>
  <si>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</si>
  <si>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</si>
  <si>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</si>
  <si>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</si>
  <si>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</si>
  <si>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兵庫県立篠山産業高等学校(丹南)</t>
  </si>
  <si>
    <t>079-595-0007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</si>
  <si>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</si>
  <si>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</si>
  <si>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</si>
  <si>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</si>
  <si>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</si>
  <si>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</si>
  <si>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</si>
  <si>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</si>
  <si>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</si>
  <si>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</si>
  <si>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</si>
  <si>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</si>
  <si>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</si>
  <si>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</si>
  <si>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</si>
  <si>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</si>
  <si>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</si>
  <si>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</si>
  <si>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</si>
  <si>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</si>
  <si>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</si>
  <si>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</si>
  <si>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</si>
  <si>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</si>
  <si>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</si>
  <si>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</si>
  <si>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</si>
  <si>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</si>
  <si>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</si>
  <si>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</si>
  <si>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</si>
  <si>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</si>
  <si>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</si>
  <si>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</si>
  <si>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</si>
  <si>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</si>
  <si>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</si>
  <si>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</si>
  <si>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</si>
  <si>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</si>
  <si>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</si>
  <si>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</si>
  <si>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</si>
  <si>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</si>
  <si>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</si>
  <si>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</si>
  <si>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</si>
  <si>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</si>
  <si>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</si>
  <si>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</si>
  <si>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</si>
  <si>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</si>
  <si>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</si>
  <si>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</si>
  <si>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</si>
  <si>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</si>
  <si>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</si>
  <si>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</si>
  <si>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</si>
  <si>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</si>
  <si>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</si>
  <si>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</si>
  <si>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</si>
  <si>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</si>
  <si>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</si>
  <si>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</si>
  <si>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</si>
  <si>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</si>
  <si>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</si>
  <si>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</si>
  <si>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</si>
  <si>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</si>
  <si>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</si>
  <si>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</si>
  <si>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</si>
  <si>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</si>
  <si>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</si>
  <si>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</si>
  <si>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</si>
  <si>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</si>
  <si>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</si>
  <si>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</si>
  <si>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</si>
  <si>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</si>
  <si>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</si>
  <si>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</si>
  <si>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</si>
  <si>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</si>
  <si>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</si>
  <si>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</si>
  <si>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</si>
  <si>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</si>
  <si>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</si>
  <si>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</si>
  <si>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</si>
  <si>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</si>
  <si>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</si>
  <si>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</si>
  <si>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</si>
  <si>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</si>
  <si>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</si>
  <si>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</si>
  <si>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</si>
  <si>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</si>
  <si>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</si>
  <si>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</si>
  <si>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</si>
  <si>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</si>
  <si>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</si>
  <si>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</si>
  <si>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</si>
  <si>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</si>
  <si>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</si>
  <si>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</si>
  <si>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</si>
  <si>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</si>
  <si>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</si>
  <si>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</si>
  <si>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</si>
  <si>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</si>
  <si>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</si>
  <si>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</si>
  <si>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</si>
  <si>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</si>
  <si>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</si>
  <si>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</si>
  <si>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</si>
  <si>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</si>
  <si>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</si>
  <si>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</si>
  <si>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</si>
  <si>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</si>
  <si>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</si>
  <si>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</si>
  <si>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</si>
  <si>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</si>
  <si>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</si>
  <si>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</si>
  <si>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</si>
  <si>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</si>
  <si>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</si>
  <si>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</si>
  <si>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</si>
  <si>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</si>
  <si>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</si>
  <si>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</si>
  <si>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</si>
  <si>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</si>
  <si>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</si>
  <si>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</si>
  <si>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</si>
  <si>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</si>
  <si>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</si>
  <si>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</si>
  <si>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</si>
  <si>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</si>
  <si>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</si>
  <si>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</si>
  <si>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</si>
  <si>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</si>
  <si>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</si>
  <si>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</si>
  <si>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</si>
  <si>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</si>
  <si>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</si>
  <si>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</si>
  <si>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</si>
  <si>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</si>
  <si>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</si>
  <si>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</si>
  <si>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</si>
  <si>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</si>
  <si>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</si>
  <si>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</si>
  <si>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</si>
  <si>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</si>
  <si>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</si>
  <si>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</si>
  <si>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</si>
  <si>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</si>
  <si>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</si>
  <si>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</si>
  <si>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</si>
  <si>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</si>
  <si>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</si>
  <si>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</si>
  <si>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</si>
  <si>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</si>
  <si>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</si>
  <si>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</si>
  <si>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</si>
  <si>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</si>
  <si>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</si>
  <si>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</si>
  <si>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</si>
  <si>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</si>
  <si>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</si>
  <si>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</si>
  <si>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</si>
  <si>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</si>
  <si>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</si>
  <si>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</si>
  <si>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</si>
  <si>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</si>
  <si>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</si>
  <si>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</si>
  <si>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</si>
  <si>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</si>
  <si>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</si>
  <si>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</si>
  <si>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</si>
  <si>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</si>
  <si>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</si>
  <si>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</si>
  <si>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</si>
  <si>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</si>
  <si>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</si>
  <si>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</si>
  <si>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</si>
  <si>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</si>
  <si>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</si>
  <si>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</si>
  <si>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</si>
  <si>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</si>
  <si>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</si>
  <si>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</si>
  <si>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</si>
  <si>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</si>
  <si>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</si>
  <si>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</si>
  <si>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</si>
  <si>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</si>
  <si>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</si>
  <si>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</si>
  <si>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</si>
  <si>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</si>
  <si>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</si>
  <si>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</si>
  <si>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</si>
  <si>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兵庫県立芦屋国際中等教育学校</t>
  </si>
  <si>
    <t>0797-38-2293</t>
  </si>
  <si>
    <t>0797-38-2295</t>
  </si>
  <si>
    <t>中･高</t>
  </si>
  <si>
    <t>阪神</t>
  </si>
  <si>
    <t>尼崎市</t>
  </si>
  <si>
    <t>06-6481-8460</t>
  </si>
  <si>
    <t>06-6482-5686</t>
  </si>
  <si>
    <t>尼崎市立尼崎工業高等学校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</si>
  <si>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</si>
  <si>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</si>
  <si>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</si>
  <si>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</si>
  <si>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</si>
  <si>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</si>
  <si>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</si>
  <si>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</si>
  <si>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</si>
  <si>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</si>
  <si>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</si>
  <si>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</si>
  <si>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</si>
  <si>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宝塚</t>
  </si>
  <si>
    <t>伊丹市</t>
  </si>
  <si>
    <t>伊丹市立伊丹高等学校</t>
  </si>
  <si>
    <t>072-772-2040</t>
  </si>
  <si>
    <t>072-777-8640</t>
  </si>
  <si>
    <t>明石市立明石商業高等学校</t>
  </si>
  <si>
    <t>播磨東</t>
  </si>
  <si>
    <t>明石市</t>
  </si>
  <si>
    <t>078-918-5950</t>
  </si>
  <si>
    <t>078-918-5951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</si>
  <si>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</si>
  <si>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</si>
  <si>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</si>
  <si>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</si>
  <si>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</si>
  <si>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</si>
  <si>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</si>
  <si>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</si>
  <si>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</si>
  <si>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</si>
  <si>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</si>
  <si>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(60)</t>
    <phoneticPr fontId="2"/>
  </si>
  <si>
    <t>(82)</t>
    <phoneticPr fontId="2"/>
  </si>
  <si>
    <t>(89)</t>
    <phoneticPr fontId="2"/>
  </si>
  <si>
    <t>(95)</t>
    <phoneticPr fontId="2"/>
  </si>
  <si>
    <t>(98)</t>
    <phoneticPr fontId="2"/>
  </si>
  <si>
    <t>(101)</t>
    <phoneticPr fontId="2"/>
  </si>
  <si>
    <t>(116)</t>
    <phoneticPr fontId="2"/>
  </si>
  <si>
    <t>(119)</t>
    <phoneticPr fontId="2"/>
  </si>
  <si>
    <t>(120)</t>
    <phoneticPr fontId="2"/>
  </si>
  <si>
    <t>&lt;77&gt;</t>
    <phoneticPr fontId="2"/>
  </si>
  <si>
    <t>(117)</t>
    <phoneticPr fontId="2"/>
  </si>
  <si>
    <t>尼崎市立城内高等学校(琴ノ浦高校)</t>
    <rPh sb="4" eb="6">
      <t>ジョウナイ</t>
    </rPh>
    <rPh sb="14" eb="16">
      <t>コウコウ</t>
    </rPh>
    <phoneticPr fontId="1"/>
  </si>
  <si>
    <t>高校教育課
学校整列番号</t>
    <rPh sb="0" eb="2">
      <t>コウコウ</t>
    </rPh>
    <rPh sb="2" eb="5">
      <t>キョウイクカ</t>
    </rPh>
    <rPh sb="6" eb="8">
      <t>ガッコウ</t>
    </rPh>
    <rPh sb="8" eb="10">
      <t>セイレツ</t>
    </rPh>
    <rPh sb="10" eb="12">
      <t>バンゴウ</t>
    </rPh>
    <phoneticPr fontId="2"/>
  </si>
  <si>
    <t>高校教育課
番号表示</t>
    <rPh sb="0" eb="2">
      <t>コウコウ</t>
    </rPh>
    <rPh sb="2" eb="5">
      <t>キョウイクカ</t>
    </rPh>
    <rPh sb="6" eb="8">
      <t>バンゴウ</t>
    </rPh>
    <rPh sb="8" eb="10">
      <t>ヒョウジ</t>
    </rPh>
    <phoneticPr fontId="2"/>
  </si>
  <si>
    <t>校区分
略称</t>
    <phoneticPr fontId="2"/>
  </si>
  <si>
    <t>校区分
コード</t>
    <phoneticPr fontId="2"/>
  </si>
  <si>
    <t>所管
コード</t>
    <phoneticPr fontId="2"/>
  </si>
  <si>
    <t>教委
コード</t>
    <phoneticPr fontId="2"/>
  </si>
  <si>
    <t>教委
略称</t>
    <phoneticPr fontId="2"/>
  </si>
  <si>
    <t>課程</t>
    <rPh sb="0" eb="2">
      <t>カテイ</t>
    </rPh>
    <phoneticPr fontId="2"/>
  </si>
  <si>
    <t>全日制</t>
    <rPh sb="0" eb="2">
      <t>ゼンニチ</t>
    </rPh>
    <rPh sb="2" eb="3">
      <t>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</si>
  <si>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</si>
  <si>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</si>
  <si>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全日制</t>
    <rPh sb="0" eb="3">
      <t>ゼンニチセイ</t>
    </rPh>
    <phoneticPr fontId="2"/>
  </si>
  <si>
    <t>定時制</t>
    <rPh sb="0" eb="2">
      <t>テイジ</t>
    </rPh>
    <rPh sb="2" eb="3">
      <t>セイ</t>
    </rPh>
    <phoneticPr fontId="2"/>
  </si>
  <si>
    <t>本・分校</t>
    <rPh sb="0" eb="1">
      <t>ホン</t>
    </rPh>
    <rPh sb="2" eb="4">
      <t>ブンコウ</t>
    </rPh>
    <rPh sb="3" eb="4">
      <t>コウ</t>
    </rPh>
    <phoneticPr fontId="2"/>
  </si>
  <si>
    <t>本校</t>
    <rPh sb="0" eb="2">
      <t>ホンコウ</t>
    </rPh>
    <phoneticPr fontId="2"/>
  </si>
  <si>
    <t>分校</t>
    <rPh sb="0" eb="2">
      <t>ブンコウ</t>
    </rPh>
    <phoneticPr fontId="2"/>
  </si>
  <si>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2"/>
  </si>
  <si>
    <t>所属コード</t>
    <rPh sb="0" eb="2">
      <t>ショゾク</t>
    </rPh>
    <phoneticPr fontId="2"/>
  </si>
  <si>
    <t>学校長氏名</t>
    <rPh sb="0" eb="3">
      <t>ガッコウチョウ</t>
    </rPh>
    <rPh sb="3" eb="5">
      <t>シメイ</t>
    </rPh>
    <phoneticPr fontId="2"/>
  </si>
  <si>
    <t>記入者</t>
    <rPh sb="0" eb="3">
      <t>キニュウシャ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</si>
  <si>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</si>
  <si>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</si>
  <si>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回答時期</t>
    <rPh sb="0" eb="2">
      <t>カイトウ</t>
    </rPh>
    <rPh sb="2" eb="4">
      <t>ジキ</t>
    </rPh>
    <phoneticPr fontId="2"/>
  </si>
  <si>
    <t>月</t>
    <rPh sb="0" eb="1">
      <t>ツキ</t>
    </rPh>
    <phoneticPr fontId="2"/>
  </si>
  <si>
    <t>末現在</t>
    <rPh sb="0" eb="1">
      <t>マツ</t>
    </rPh>
    <rPh sb="1" eb="3">
      <t>ゲンザイ</t>
    </rPh>
    <phoneticPr fontId="2"/>
  </si>
  <si>
    <t>・</t>
    <phoneticPr fontId="2"/>
  </si>
  <si>
    <t>学校名・校長氏名（分校名等）</t>
    <rPh sb="0" eb="3">
      <t>ガッコウメイ</t>
    </rPh>
    <rPh sb="4" eb="6">
      <t>コウチョウ</t>
    </rPh>
    <rPh sb="6" eb="8">
      <t>シメイ</t>
    </rPh>
    <rPh sb="9" eb="11">
      <t>ブンコウ</t>
    </rPh>
    <rPh sb="11" eb="12">
      <t>メイ</t>
    </rPh>
    <rPh sb="12" eb="13">
      <t>トウ</t>
    </rPh>
    <phoneticPr fontId="2"/>
  </si>
  <si>
    <t>学科</t>
    <rPh sb="0" eb="2">
      <t>ガッカ</t>
    </rPh>
    <phoneticPr fontId="2"/>
  </si>
  <si>
    <t>卒業
男</t>
    <rPh sb="0" eb="2">
      <t>ソツギョウ</t>
    </rPh>
    <rPh sb="3" eb="4">
      <t>オトコ</t>
    </rPh>
    <phoneticPr fontId="2"/>
  </si>
  <si>
    <t>卒業
女</t>
    <rPh sb="0" eb="2">
      <t>ソツギョウ</t>
    </rPh>
    <rPh sb="3" eb="4">
      <t>オンナ</t>
    </rPh>
    <phoneticPr fontId="2"/>
  </si>
  <si>
    <t>卒業
計</t>
    <rPh sb="0" eb="2">
      <t>ソツギョウ</t>
    </rPh>
    <rPh sb="3" eb="4">
      <t>ケイ</t>
    </rPh>
    <phoneticPr fontId="2"/>
  </si>
  <si>
    <t>希望
男計</t>
    <rPh sb="0" eb="2">
      <t>キボウ</t>
    </rPh>
    <rPh sb="3" eb="4">
      <t>オトコ</t>
    </rPh>
    <rPh sb="4" eb="5">
      <t>ケイ</t>
    </rPh>
    <phoneticPr fontId="2"/>
  </si>
  <si>
    <t>希望
女計</t>
    <rPh sb="0" eb="2">
      <t>キボウ</t>
    </rPh>
    <rPh sb="3" eb="4">
      <t>オンナ</t>
    </rPh>
    <rPh sb="4" eb="5">
      <t>ケイ</t>
    </rPh>
    <phoneticPr fontId="2"/>
  </si>
  <si>
    <t>希望
合計</t>
    <rPh sb="0" eb="2">
      <t>キボウ</t>
    </rPh>
    <rPh sb="3" eb="4">
      <t>ゴウ</t>
    </rPh>
    <rPh sb="4" eb="5">
      <t>ケイ</t>
    </rPh>
    <phoneticPr fontId="2"/>
  </si>
  <si>
    <t>内定
男計</t>
    <rPh sb="0" eb="2">
      <t>ナイテイ</t>
    </rPh>
    <rPh sb="1" eb="2">
      <t>ケンナイ</t>
    </rPh>
    <rPh sb="3" eb="4">
      <t>オトコ</t>
    </rPh>
    <rPh sb="4" eb="5">
      <t>ケイ</t>
    </rPh>
    <phoneticPr fontId="2"/>
  </si>
  <si>
    <t>内定
女計</t>
    <rPh sb="0" eb="2">
      <t>ナイテイ</t>
    </rPh>
    <rPh sb="3" eb="4">
      <t>オンナ</t>
    </rPh>
    <rPh sb="4" eb="5">
      <t>ケイ</t>
    </rPh>
    <phoneticPr fontId="2"/>
  </si>
  <si>
    <t>内定
合計</t>
    <rPh sb="0" eb="2">
      <t>ナイテイ</t>
    </rPh>
    <rPh sb="3" eb="4">
      <t>ゴウ</t>
    </rPh>
    <rPh sb="4" eb="5">
      <t>ケイ</t>
    </rPh>
    <phoneticPr fontId="2"/>
  </si>
  <si>
    <t>【印刷部分はこの下の枠線内】</t>
    <rPh sb="1" eb="3">
      <t>インサツ</t>
    </rPh>
    <rPh sb="3" eb="5">
      <t>ブブン</t>
    </rPh>
    <rPh sb="8" eb="9">
      <t>シタ</t>
    </rPh>
    <rPh sb="10" eb="12">
      <t>ワクセン</t>
    </rPh>
    <rPh sb="12" eb="13">
      <t>ナイ</t>
    </rPh>
    <phoneticPr fontId="2"/>
  </si>
  <si>
    <t>※このシートの黄色セルに必要事項を入力してください。</t>
    <rPh sb="7" eb="9">
      <t>キイロ</t>
    </rPh>
    <rPh sb="12" eb="14">
      <t>ヒツヨウ</t>
    </rPh>
    <rPh sb="14" eb="16">
      <t>ジコウ</t>
    </rPh>
    <rPh sb="17" eb="19">
      <t>ニュウリョク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</si>
  <si>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（３年次）</t>
    </r>
    <rPh sb="0" eb="1">
      <t>ミ</t>
    </rPh>
    <rPh sb="2" eb="3">
      <t>ユズル</t>
    </rPh>
    <rPh sb="6" eb="8">
      <t>ネンジ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</si>
  <si>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（５年次）</t>
    </r>
    <rPh sb="0" eb="1">
      <t>ミ</t>
    </rPh>
    <rPh sb="2" eb="3">
      <t>ユズル</t>
    </rPh>
    <rPh sb="6" eb="8">
      <t>ネンジ</t>
    </rPh>
    <phoneticPr fontId="2"/>
  </si>
  <si>
    <t>高校教育課整理番号</t>
    <rPh sb="0" eb="2">
      <t>コウコウ</t>
    </rPh>
    <rPh sb="2" eb="5">
      <t>キョウイクカ</t>
    </rPh>
    <rPh sb="5" eb="7">
      <t>セイリ</t>
    </rPh>
    <rPh sb="7" eb="9">
      <t>バンゴウ</t>
    </rPh>
    <phoneticPr fontId="2"/>
  </si>
  <si>
    <t>学校名</t>
    <rPh sb="0" eb="3">
      <t>ガッコウメイ</t>
    </rPh>
    <phoneticPr fontId="2"/>
  </si>
  <si>
    <t>整理
番号</t>
    <rPh sb="0" eb="2">
      <t>セイリ</t>
    </rPh>
    <rPh sb="3" eb="5">
      <t>バンゴウ</t>
    </rPh>
    <phoneticPr fontId="2"/>
  </si>
  <si>
    <t>調査年</t>
    <rPh sb="0" eb="2">
      <t>チョウサ</t>
    </rPh>
    <rPh sb="2" eb="3">
      <t>ネン</t>
    </rPh>
    <phoneticPr fontId="2"/>
  </si>
  <si>
    <t>調査月</t>
    <rPh sb="0" eb="2">
      <t>チョウサ</t>
    </rPh>
    <rPh sb="2" eb="3">
      <t>ツキ</t>
    </rPh>
    <phoneticPr fontId="2"/>
  </si>
  <si>
    <t>学科
番号</t>
    <rPh sb="0" eb="2">
      <t>ガッカ</t>
    </rPh>
    <rPh sb="3" eb="5">
      <t>バンゴウ</t>
    </rPh>
    <phoneticPr fontId="2"/>
  </si>
  <si>
    <t>普通科</t>
  </si>
  <si>
    <t>農　業</t>
  </si>
  <si>
    <t>工　業</t>
  </si>
  <si>
    <t>商　業</t>
  </si>
  <si>
    <t>水　産</t>
  </si>
  <si>
    <t>家　庭</t>
  </si>
  <si>
    <t>情　報</t>
  </si>
  <si>
    <t>福　祉</t>
  </si>
  <si>
    <t>その他</t>
  </si>
  <si>
    <t>総合学科</t>
  </si>
  <si>
    <t>　計</t>
  </si>
  <si>
    <r>
      <t xml:space="preserve">看　護
</t>
    </r>
    <r>
      <rPr>
        <sz val="6"/>
        <rFont val="ＭＳ Ｐゴシック"/>
        <family val="3"/>
        <charset val="128"/>
      </rPr>
      <t>（３年次）</t>
    </r>
    <phoneticPr fontId="2"/>
  </si>
  <si>
    <r>
      <t xml:space="preserve">看　護
</t>
    </r>
    <r>
      <rPr>
        <sz val="6"/>
        <rFont val="ＭＳ Ｐゴシック"/>
        <family val="3"/>
        <charset val="128"/>
      </rPr>
      <t>（５年次）</t>
    </r>
    <phoneticPr fontId="2"/>
  </si>
  <si>
    <t>県内
希望
男</t>
    <rPh sb="0" eb="2">
      <t>ケンナイ</t>
    </rPh>
    <rPh sb="3" eb="5">
      <t>キボウ</t>
    </rPh>
    <rPh sb="6" eb="7">
      <t>オトコ</t>
    </rPh>
    <phoneticPr fontId="2"/>
  </si>
  <si>
    <t>県内
希望
女</t>
    <rPh sb="0" eb="2">
      <t>ケンナイ</t>
    </rPh>
    <rPh sb="3" eb="5">
      <t>キボウ</t>
    </rPh>
    <rPh sb="6" eb="7">
      <t>オンナ</t>
    </rPh>
    <phoneticPr fontId="2"/>
  </si>
  <si>
    <t>県外
希望
男</t>
    <rPh sb="0" eb="2">
      <t>ケンガイ</t>
    </rPh>
    <rPh sb="3" eb="5">
      <t>キボウ</t>
    </rPh>
    <rPh sb="6" eb="7">
      <t>オトコ</t>
    </rPh>
    <phoneticPr fontId="2"/>
  </si>
  <si>
    <t>県外
希望
女</t>
    <rPh sb="0" eb="2">
      <t>ケンガイ</t>
    </rPh>
    <rPh sb="3" eb="5">
      <t>キボウ</t>
    </rPh>
    <rPh sb="6" eb="7">
      <t>オンナ</t>
    </rPh>
    <phoneticPr fontId="2"/>
  </si>
  <si>
    <t>県内
内定
男</t>
    <rPh sb="0" eb="2">
      <t>ケンナイ</t>
    </rPh>
    <rPh sb="3" eb="5">
      <t>ナイテイ</t>
    </rPh>
    <rPh sb="6" eb="7">
      <t>オトコ</t>
    </rPh>
    <phoneticPr fontId="2"/>
  </si>
  <si>
    <t>県内
内定
女</t>
    <rPh sb="0" eb="2">
      <t>ケンナイ</t>
    </rPh>
    <rPh sb="3" eb="5">
      <t>ナイテイ</t>
    </rPh>
    <rPh sb="6" eb="7">
      <t>オンナ</t>
    </rPh>
    <phoneticPr fontId="2"/>
  </si>
  <si>
    <t>県外
内定
男</t>
    <rPh sb="0" eb="2">
      <t>ケンガイ</t>
    </rPh>
    <rPh sb="3" eb="5">
      <t>ナイテイ</t>
    </rPh>
    <rPh sb="6" eb="7">
      <t>オトコ</t>
    </rPh>
    <phoneticPr fontId="2"/>
  </si>
  <si>
    <t>県外
内定
女</t>
    <rPh sb="0" eb="2">
      <t>ケンガイ</t>
    </rPh>
    <rPh sb="3" eb="5">
      <t>ナイテイ</t>
    </rPh>
    <rPh sb="6" eb="7">
      <t>オンナ</t>
    </rPh>
    <phoneticPr fontId="2"/>
  </si>
  <si>
    <t>高校
教育課
番号</t>
    <rPh sb="0" eb="2">
      <t>コウコウ</t>
    </rPh>
    <rPh sb="3" eb="5">
      <t>キョウイク</t>
    </rPh>
    <rPh sb="5" eb="6">
      <t>カ</t>
    </rPh>
    <rPh sb="7" eb="9">
      <t>バンゴウ</t>
    </rPh>
    <phoneticPr fontId="2"/>
  </si>
  <si>
    <t>自然科学科、国際科、国際人間科、国際文化情報学科、国際探求学科について記入してください。</t>
    <rPh sb="6" eb="7">
      <t>カ</t>
    </rPh>
    <rPh sb="22" eb="23">
      <t>、</t>
    </rPh>
    <rPh sb="23" eb="25">
      <t>コクサイ</t>
    </rPh>
    <rPh sb="25" eb="27">
      <t>コクサイ</t>
    </rPh>
    <rPh sb="27" eb="29">
      <t>タンキュウ</t>
    </rPh>
    <rPh sb="29" eb="30">
      <t>ニ</t>
    </rPh>
    <rPh sb="30" eb="31">
      <t>カ</t>
    </rPh>
    <rPh sb="35" eb="37">
      <t>キニュウ</t>
    </rPh>
    <phoneticPr fontId="2"/>
  </si>
  <si>
    <t>石川</t>
    <rPh sb="0" eb="2">
      <t>イシカワ</t>
    </rPh>
    <phoneticPr fontId="2"/>
  </si>
  <si>
    <t>ダミー調査票</t>
    <rPh sb="3" eb="6">
      <t>チョウサヒョウ</t>
    </rPh>
    <phoneticPr fontId="2"/>
  </si>
  <si>
    <t>①○○○○者数</t>
    <rPh sb="5" eb="6">
      <t>シャ</t>
    </rPh>
    <rPh sb="6" eb="7">
      <t>スウ</t>
    </rPh>
    <phoneticPr fontId="2"/>
  </si>
  <si>
    <t>②　×　×　×　×　者　数</t>
    <rPh sb="10" eb="11">
      <t>シャ</t>
    </rPh>
    <rPh sb="12" eb="13">
      <t>カズ</t>
    </rPh>
    <phoneticPr fontId="2"/>
  </si>
  <si>
    <t>③　△　△　△　△　者　数</t>
    <rPh sb="10" eb="11">
      <t>シャ</t>
    </rPh>
    <rPh sb="12" eb="13">
      <t>スウ</t>
    </rPh>
    <phoneticPr fontId="2"/>
  </si>
  <si>
    <t>○○○○者数については、□□時の数を確認して記入してください。</t>
    <rPh sb="4" eb="5">
      <t>シャ</t>
    </rPh>
    <rPh sb="5" eb="6">
      <t>スウ</t>
    </rPh>
    <rPh sb="14" eb="15">
      <t>ジ</t>
    </rPh>
    <rPh sb="16" eb="17">
      <t>カズ</t>
    </rPh>
    <rPh sb="18" eb="20">
      <t>カクニン</t>
    </rPh>
    <rPh sb="22" eb="2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</si>
</sst>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7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textRotation="255"/>
    </xf>
    <xf numFmtId="0" fontId="5" fillId="0" borderId="1" xfId="0" applyFont="1" applyBorder="1" applyAlignment="1">
      <alignment horizontal="right" vertical="center" textRotation="255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2" xfId="0" applyFill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5" fillId="0" borderId="14" xfId="0" applyFont="1" applyBorder="1" applyProtection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5" fillId="0" borderId="2" xfId="0" applyFont="1" applyBorder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16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Protection="1">
      <alignment vertical="center"/>
    </xf>
    <xf numFmtId="0" fontId="3" fillId="0" borderId="10" xfId="0" applyFont="1" applyFill="1" applyBorder="1" applyProtection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0" xfId="0" applyFont="1" applyFill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6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18" xfId="0" applyFont="1" applyFill="1" applyBorder="1">
      <alignment vertical="center"/>
    </xf>
    <xf numFmtId="0" fontId="11" fillId="6" borderId="31" xfId="0" applyFont="1" applyFill="1" applyBorder="1">
      <alignment vertical="center"/>
    </xf>
    <xf numFmtId="0" fontId="11" fillId="6" borderId="32" xfId="0" applyFont="1" applyFill="1" applyBorder="1">
      <alignment vertical="center"/>
    </xf>
    <xf numFmtId="0" fontId="11" fillId="6" borderId="19" xfId="0" applyFont="1" applyFill="1" applyBorder="1">
      <alignment vertical="center"/>
    </xf>
    <xf numFmtId="0" fontId="11" fillId="6" borderId="33" xfId="0" applyFont="1" applyFill="1" applyBorder="1">
      <alignment vertical="center"/>
    </xf>
    <xf numFmtId="0" fontId="11" fillId="6" borderId="34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0" fontId="11" fillId="6" borderId="35" xfId="0" applyFont="1" applyFill="1" applyBorder="1">
      <alignment vertical="center"/>
    </xf>
    <xf numFmtId="0" fontId="11" fillId="6" borderId="36" xfId="0" applyFont="1" applyFill="1" applyBorder="1">
      <alignment vertical="center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11" fillId="7" borderId="18" xfId="0" applyFont="1" applyFill="1" applyBorder="1">
      <alignment vertical="center"/>
    </xf>
    <xf numFmtId="0" fontId="11" fillId="7" borderId="31" xfId="0" applyFont="1" applyFill="1" applyBorder="1">
      <alignment vertical="center"/>
    </xf>
    <xf numFmtId="0" fontId="11" fillId="7" borderId="25" xfId="0" applyFont="1" applyFill="1" applyBorder="1">
      <alignment vertical="center"/>
    </xf>
    <xf numFmtId="0" fontId="11" fillId="7" borderId="32" xfId="0" applyFont="1" applyFill="1" applyBorder="1">
      <alignment vertical="center"/>
    </xf>
    <xf numFmtId="0" fontId="11" fillId="7" borderId="19" xfId="0" applyFont="1" applyFill="1" applyBorder="1">
      <alignment vertical="center"/>
    </xf>
    <xf numFmtId="0" fontId="11" fillId="7" borderId="33" xfId="0" applyFont="1" applyFill="1" applyBorder="1">
      <alignment vertical="center"/>
    </xf>
    <xf numFmtId="0" fontId="11" fillId="7" borderId="26" xfId="0" applyFont="1" applyFill="1" applyBorder="1">
      <alignment vertical="center"/>
    </xf>
    <xf numFmtId="0" fontId="11" fillId="7" borderId="34" xfId="0" applyFont="1" applyFill="1" applyBorder="1">
      <alignment vertical="center"/>
    </xf>
    <xf numFmtId="0" fontId="11" fillId="7" borderId="20" xfId="0" applyFont="1" applyFill="1" applyBorder="1">
      <alignment vertical="center"/>
    </xf>
    <xf numFmtId="0" fontId="11" fillId="7" borderId="35" xfId="0" applyFont="1" applyFill="1" applyBorder="1">
      <alignment vertical="center"/>
    </xf>
    <xf numFmtId="0" fontId="11" fillId="7" borderId="27" xfId="0" applyFont="1" applyFill="1" applyBorder="1">
      <alignment vertical="center"/>
    </xf>
    <xf numFmtId="0" fontId="11" fillId="7" borderId="36" xfId="0" applyFont="1" applyFill="1" applyBorder="1">
      <alignment vertical="center"/>
    </xf>
    <xf numFmtId="0" fontId="11" fillId="8" borderId="28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18" xfId="0" applyFont="1" applyFill="1" applyBorder="1">
      <alignment vertical="center"/>
    </xf>
    <xf numFmtId="0" fontId="11" fillId="8" borderId="31" xfId="0" applyFont="1" applyFill="1" applyBorder="1">
      <alignment vertical="center"/>
    </xf>
    <xf numFmtId="0" fontId="11" fillId="8" borderId="22" xfId="0" applyFont="1" applyFill="1" applyBorder="1">
      <alignment vertical="center"/>
    </xf>
    <xf numFmtId="0" fontId="11" fillId="8" borderId="40" xfId="0" applyFont="1" applyFill="1" applyBorder="1">
      <alignment vertical="center"/>
    </xf>
    <xf numFmtId="0" fontId="11" fillId="8" borderId="19" xfId="0" applyFont="1" applyFill="1" applyBorder="1">
      <alignment vertical="center"/>
    </xf>
    <xf numFmtId="0" fontId="11" fillId="8" borderId="33" xfId="0" applyFont="1" applyFill="1" applyBorder="1">
      <alignment vertical="center"/>
    </xf>
    <xf numFmtId="0" fontId="11" fillId="8" borderId="23" xfId="0" applyFont="1" applyFill="1" applyBorder="1">
      <alignment vertical="center"/>
    </xf>
    <xf numFmtId="0" fontId="11" fillId="8" borderId="41" xfId="0" applyFont="1" applyFill="1" applyBorder="1">
      <alignment vertical="center"/>
    </xf>
    <xf numFmtId="0" fontId="11" fillId="8" borderId="20" xfId="0" applyFont="1" applyFill="1" applyBorder="1">
      <alignment vertical="center"/>
    </xf>
    <xf numFmtId="0" fontId="11" fillId="8" borderId="35" xfId="0" applyFont="1" applyFill="1" applyBorder="1">
      <alignment vertical="center"/>
    </xf>
    <xf numFmtId="0" fontId="11" fillId="8" borderId="24" xfId="0" applyFont="1" applyFill="1" applyBorder="1">
      <alignment vertical="center"/>
    </xf>
    <xf numFmtId="0" fontId="11" fillId="8" borderId="42" xfId="0" applyFont="1" applyFill="1" applyBorder="1">
      <alignment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/>
    </xf>
    <xf numFmtId="0" fontId="11" fillId="5" borderId="3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center" vertical="center"/>
    </xf>
    <xf numFmtId="0" fontId="5" fillId="0" borderId="25" xfId="0" applyFont="1" applyBorder="1">
      <alignment vertical="center"/>
    </xf>
    <xf numFmtId="0" fontId="5" fillId="0" borderId="44" xfId="0" applyFont="1" applyBorder="1">
      <alignment vertical="center"/>
    </xf>
    <xf numFmtId="0" fontId="6" fillId="0" borderId="44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  <protection locked="0"/>
    </xf>
    <xf numFmtId="0" fontId="5" fillId="9" borderId="6" xfId="0" applyFont="1" applyFill="1" applyBorder="1" applyAlignment="1" applyProtection="1">
      <alignment horizontal="center" vertical="center"/>
      <protection locked="0"/>
    </xf>
    <xf numFmtId="0" fontId="5" fillId="9" borderId="7" xfId="0" applyFont="1" applyFill="1" applyBorder="1" applyAlignment="1" applyProtection="1">
      <alignment horizontal="center" vertical="center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9" borderId="11" xfId="0" applyFont="1" applyFill="1" applyBorder="1" applyAlignment="1" applyProtection="1">
      <alignment horizontal="center" vertical="center"/>
      <protection locked="0"/>
    </xf>
    <xf numFmtId="0" fontId="5" fillId="5" borderId="30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indent="1"/>
    </xf>
    <xf numFmtId="0" fontId="7" fillId="0" borderId="8" xfId="0" applyFont="1" applyFill="1" applyBorder="1" applyAlignment="1" applyProtection="1">
      <alignment horizontal="left" vertical="center" indent="1"/>
    </xf>
    <xf numFmtId="0" fontId="7" fillId="0" borderId="10" xfId="0" applyFont="1" applyFill="1" applyBorder="1" applyAlignment="1" applyProtection="1">
      <alignment horizontal="left" vertical="center" indent="1"/>
    </xf>
    <xf numFmtId="0" fontId="7" fillId="0" borderId="11" xfId="0" applyFont="1" applyFill="1" applyBorder="1" applyAlignment="1" applyProtection="1">
      <alignment horizontal="left" vertical="center" indent="1"/>
    </xf>
    <xf numFmtId="0" fontId="3" fillId="0" borderId="10" xfId="0" applyFont="1" applyFill="1" applyBorder="1" applyAlignment="1" applyProtection="1">
      <alignment horizontal="center" vertical="center"/>
    </xf>
    <xf numFmtId="0" fontId="5" fillId="0" borderId="62" xfId="0" applyFont="1" applyBorder="1" applyAlignment="1" applyProtection="1">
      <alignment horizontal="center" vertical="center"/>
    </xf>
    <xf numFmtId="0" fontId="5" fillId="0" borderId="63" xfId="0" applyFont="1" applyBorder="1" applyAlignment="1" applyProtection="1">
      <alignment horizontal="center" vertical="center"/>
    </xf>
    <xf numFmtId="0" fontId="5" fillId="0" borderId="64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center"/>
    </xf>
    <xf numFmtId="0" fontId="7" fillId="0" borderId="59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60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8" fillId="9" borderId="5" xfId="0" applyFont="1" applyFill="1" applyBorder="1" applyAlignment="1" applyProtection="1">
      <alignment horizontal="center" vertical="center"/>
      <protection locked="0"/>
    </xf>
    <xf numFmtId="0" fontId="8" fillId="9" borderId="6" xfId="0" applyFont="1" applyFill="1" applyBorder="1" applyAlignment="1" applyProtection="1">
      <alignment horizontal="center" vertical="center"/>
      <protection locked="0"/>
    </xf>
    <xf numFmtId="0" fontId="8" fillId="9" borderId="7" xfId="0" applyFont="1" applyFill="1" applyBorder="1" applyAlignment="1" applyProtection="1">
      <alignment horizontal="center" vertical="center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0" xfId="0" applyFont="1" applyFill="1" applyBorder="1" applyAlignment="1" applyProtection="1">
      <alignment horizontal="center" vertical="center"/>
      <protection locked="0"/>
    </xf>
    <xf numFmtId="0" fontId="8" fillId="9" borderId="11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2" borderId="45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6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shrinkToFit="1"/>
    </xf>
    <xf numFmtId="0" fontId="7" fillId="0" borderId="2" xfId="0" applyFont="1" applyFill="1" applyBorder="1" applyAlignment="1" applyProtection="1">
      <alignment horizontal="left" vertical="center" shrinkToFit="1"/>
    </xf>
    <xf numFmtId="0" fontId="7" fillId="0" borderId="10" xfId="0" applyFont="1" applyFill="1" applyBorder="1" applyAlignment="1" applyProtection="1">
      <alignment horizontal="left" vertical="center" shrinkToFit="1"/>
    </xf>
    <xf numFmtId="0" fontId="7" fillId="0" borderId="61" xfId="0" applyFont="1" applyFill="1" applyBorder="1" applyAlignment="1" applyProtection="1">
      <alignment horizontal="left" vertical="center" shrinkToFit="1"/>
    </xf>
    <xf numFmtId="0" fontId="7" fillId="0" borderId="14" xfId="0" applyFont="1" applyFill="1" applyBorder="1" applyAlignment="1" applyProtection="1">
      <alignment horizontal="left" vertical="center" shrinkToFit="1"/>
    </xf>
    <xf numFmtId="0" fontId="7" fillId="0" borderId="15" xfId="0" applyFont="1" applyFill="1" applyBorder="1" applyAlignment="1" applyProtection="1">
      <alignment horizontal="left" vertical="center" shrinkToFi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58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center" vertical="center"/>
    </xf>
    <xf numFmtId="0" fontId="5" fillId="0" borderId="5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176" fontId="5" fillId="0" borderId="55" xfId="0" applyNumberFormat="1" applyFont="1" applyBorder="1" applyAlignment="1" applyProtection="1">
      <alignment horizontal="center" vertical="center"/>
    </xf>
    <xf numFmtId="176" fontId="5" fillId="0" borderId="43" xfId="0" applyNumberFormat="1" applyFont="1" applyBorder="1" applyAlignment="1" applyProtection="1">
      <alignment horizontal="center" vertical="center"/>
    </xf>
    <xf numFmtId="176" fontId="5" fillId="0" borderId="37" xfId="0" applyNumberFormat="1" applyFont="1" applyBorder="1" applyAlignment="1" applyProtection="1">
      <alignment horizontal="center" vertical="center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176" fontId="5" fillId="0" borderId="57" xfId="0" applyNumberFormat="1" applyFont="1" applyBorder="1" applyAlignment="1" applyProtection="1">
      <alignment horizontal="center" vertical="center"/>
    </xf>
    <xf numFmtId="176" fontId="5" fillId="0" borderId="50" xfId="0" applyNumberFormat="1" applyFont="1" applyBorder="1" applyAlignment="1" applyProtection="1">
      <alignment horizontal="center" vertical="center"/>
    </xf>
    <xf numFmtId="176" fontId="5" fillId="0" borderId="13" xfId="0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5" fillId="0" borderId="45" xfId="0" applyNumberFormat="1" applyFont="1" applyBorder="1" applyAlignment="1" applyProtection="1">
      <alignment horizontal="center" vertical="center"/>
    </xf>
    <xf numFmtId="176" fontId="5" fillId="0" borderId="12" xfId="0" applyNumberFormat="1" applyFont="1" applyBorder="1" applyAlignment="1" applyProtection="1">
      <alignment horizontal="center" vertical="center"/>
    </xf>
    <xf numFmtId="176" fontId="5" fillId="0" borderId="26" xfId="0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2" borderId="5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176" fontId="5" fillId="0" borderId="56" xfId="0" applyNumberFormat="1" applyFont="1" applyBorder="1" applyAlignment="1" applyProtection="1">
      <alignment horizontal="center" vertical="center"/>
    </xf>
    <xf numFmtId="176" fontId="5" fillId="0" borderId="17" xfId="0" applyNumberFormat="1" applyFont="1" applyBorder="1" applyAlignment="1" applyProtection="1">
      <alignment horizontal="center" vertical="center"/>
    </xf>
    <xf numFmtId="176" fontId="5" fillId="0" borderId="25" xfId="0" applyNumberFormat="1" applyFont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17</xdr:row>
      <xdr:rowOff>0</xdr:rowOff>
    </xdr:from>
    <xdr:to>
      <xdr:col>8</xdr:col>
      <xdr:colOff>161925</xdr:colOff>
      <xdr:row>20</xdr:row>
      <xdr:rowOff>0</xdr:rowOff>
    </xdr:to>
    <xdr:sp macro="" textlink="">
      <xdr:nvSpPr>
        <xdr:cNvPr id="1064" name="Line 9"/>
        <xdr:cNvSpPr>
          <a:spLocks noChangeShapeType="1"/>
        </xdr:cNvSpPr>
      </xdr:nvSpPr>
      <xdr:spPr bwMode="auto">
        <a:xfrm>
          <a:off x="352425" y="2638425"/>
          <a:ext cx="1181100" cy="542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33CC33"/>
  </sheetPr>
  <dimension ref="A2:BU38"/>
  <sheetViews>
    <sheetView showGridLines="0" showZeros="0" tabSelected="1" zoomScaleNormal="100" workbookViewId="0"/>
  </sheetViews>
  <sheetFormatPr defaultColWidth="2.25" defaultRowHeight="13.5"/>
  <cols>
    <col min="1" max="2" width="2.25" style="1"/>
    <col min="3" max="62" width="2.25" style="1" customWidth="1"/>
    <col min="63" max="63" width="3.5" style="1" bestFit="1" customWidth="1"/>
    <col min="64" max="65" width="2.25" style="1" customWidth="1"/>
    <col min="66" max="66" width="3.5" style="1" bestFit="1" customWidth="1"/>
    <col min="67" max="16384" width="2.25" style="1"/>
  </cols>
  <sheetData>
    <row r="2" spans="1:73">
      <c r="C2" s="25"/>
      <c r="D2" s="179" t="s">
        <v>547</v>
      </c>
      <c r="E2" s="160"/>
      <c r="F2" s="160"/>
      <c r="G2" s="160"/>
      <c r="H2" s="160"/>
      <c r="I2" s="161"/>
      <c r="J2" s="159" t="s">
        <v>548</v>
      </c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1"/>
      <c r="V2" s="159" t="s">
        <v>549</v>
      </c>
      <c r="W2" s="160"/>
      <c r="X2" s="160"/>
      <c r="Y2" s="160"/>
      <c r="Z2" s="160"/>
      <c r="AA2" s="160"/>
      <c r="AB2" s="160"/>
      <c r="AC2" s="160"/>
      <c r="AD2" s="160"/>
      <c r="AE2" s="160"/>
      <c r="AF2" s="161"/>
      <c r="AG2" s="130" t="s">
        <v>550</v>
      </c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2"/>
      <c r="AY2" s="130" t="s">
        <v>553</v>
      </c>
      <c r="AZ2" s="131"/>
      <c r="BA2" s="131"/>
      <c r="BB2" s="131"/>
      <c r="BC2" s="131"/>
      <c r="BD2" s="131"/>
      <c r="BE2" s="131"/>
      <c r="BF2" s="131"/>
      <c r="BG2" s="132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</row>
    <row r="3" spans="1:73">
      <c r="C3" s="25"/>
      <c r="D3" s="162"/>
      <c r="E3" s="163"/>
      <c r="F3" s="163"/>
      <c r="G3" s="163"/>
      <c r="H3" s="163"/>
      <c r="I3" s="164"/>
      <c r="J3" s="165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7"/>
      <c r="V3" s="165"/>
      <c r="W3" s="166"/>
      <c r="X3" s="166"/>
      <c r="Y3" s="166"/>
      <c r="Z3" s="166"/>
      <c r="AA3" s="166"/>
      <c r="AB3" s="166"/>
      <c r="AC3" s="166"/>
      <c r="AD3" s="166"/>
      <c r="AE3" s="166"/>
      <c r="AF3" s="167"/>
      <c r="AG3" s="186" t="s">
        <v>551</v>
      </c>
      <c r="AH3" s="187"/>
      <c r="AI3" s="187"/>
      <c r="AJ3" s="187"/>
      <c r="AK3" s="187"/>
      <c r="AL3" s="187"/>
      <c r="AM3" s="187"/>
      <c r="AN3" s="187"/>
      <c r="AO3" s="188"/>
      <c r="AP3" s="130" t="s">
        <v>552</v>
      </c>
      <c r="AQ3" s="131"/>
      <c r="AR3" s="131"/>
      <c r="AS3" s="131"/>
      <c r="AT3" s="131"/>
      <c r="AU3" s="131"/>
      <c r="AV3" s="131"/>
      <c r="AW3" s="131"/>
      <c r="AX3" s="132"/>
      <c r="AY3" s="130" t="s">
        <v>3</v>
      </c>
      <c r="AZ3" s="131"/>
      <c r="BA3" s="132"/>
      <c r="BB3" s="130" t="s">
        <v>554</v>
      </c>
      <c r="BC3" s="131"/>
      <c r="BD3" s="132"/>
      <c r="BE3" s="159" t="s">
        <v>555</v>
      </c>
      <c r="BF3" s="160"/>
      <c r="BG3" s="161"/>
      <c r="BH3" s="25"/>
      <c r="BI3" s="25"/>
      <c r="BJ3" s="25"/>
      <c r="BK3" s="1">
        <v>27</v>
      </c>
      <c r="BL3" s="25"/>
      <c r="BM3" s="25"/>
      <c r="BN3" s="1">
        <v>9</v>
      </c>
      <c r="BO3" s="25"/>
      <c r="BP3" s="25"/>
      <c r="BQ3" s="25"/>
      <c r="BR3" s="25"/>
      <c r="BS3" s="25"/>
      <c r="BT3" s="25"/>
      <c r="BU3" s="25"/>
    </row>
    <row r="4" spans="1:73">
      <c r="C4" s="25"/>
      <c r="D4" s="162"/>
      <c r="E4" s="163"/>
      <c r="F4" s="163"/>
      <c r="G4" s="163"/>
      <c r="H4" s="163"/>
      <c r="I4" s="164"/>
      <c r="J4" s="173">
        <v>321030</v>
      </c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5"/>
      <c r="V4" s="133" t="s">
        <v>601</v>
      </c>
      <c r="W4" s="134"/>
      <c r="X4" s="134"/>
      <c r="Y4" s="134"/>
      <c r="Z4" s="134"/>
      <c r="AA4" s="134"/>
      <c r="AB4" s="134"/>
      <c r="AC4" s="134"/>
      <c r="AD4" s="134"/>
      <c r="AE4" s="134"/>
      <c r="AF4" s="135"/>
      <c r="AG4" s="133"/>
      <c r="AH4" s="134"/>
      <c r="AI4" s="134"/>
      <c r="AJ4" s="134"/>
      <c r="AK4" s="134"/>
      <c r="AL4" s="134"/>
      <c r="AM4" s="134"/>
      <c r="AN4" s="134"/>
      <c r="AO4" s="135"/>
      <c r="AP4" s="133"/>
      <c r="AQ4" s="134"/>
      <c r="AR4" s="134"/>
      <c r="AS4" s="134"/>
      <c r="AT4" s="134"/>
      <c r="AU4" s="134"/>
      <c r="AV4" s="134"/>
      <c r="AW4" s="134"/>
      <c r="AX4" s="135"/>
      <c r="AY4" s="133">
        <v>28</v>
      </c>
      <c r="AZ4" s="134"/>
      <c r="BA4" s="135"/>
      <c r="BB4" s="133">
        <v>2</v>
      </c>
      <c r="BC4" s="134"/>
      <c r="BD4" s="135"/>
      <c r="BE4" s="162"/>
      <c r="BF4" s="163"/>
      <c r="BG4" s="164"/>
      <c r="BH4" s="25"/>
      <c r="BI4" s="25"/>
      <c r="BJ4" s="25"/>
      <c r="BK4" s="1">
        <v>28</v>
      </c>
      <c r="BL4" s="25"/>
      <c r="BM4" s="25"/>
      <c r="BN4" s="1">
        <v>10</v>
      </c>
      <c r="BO4" s="25"/>
      <c r="BP4" s="25"/>
      <c r="BQ4" s="25"/>
      <c r="BR4" s="25"/>
      <c r="BS4" s="25"/>
      <c r="BT4" s="25"/>
      <c r="BU4" s="25"/>
    </row>
    <row r="5" spans="1:73">
      <c r="C5" s="25"/>
      <c r="D5" s="165"/>
      <c r="E5" s="166"/>
      <c r="F5" s="166"/>
      <c r="G5" s="166"/>
      <c r="H5" s="166"/>
      <c r="I5" s="167"/>
      <c r="J5" s="176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8"/>
      <c r="V5" s="136"/>
      <c r="W5" s="137"/>
      <c r="X5" s="137"/>
      <c r="Y5" s="137"/>
      <c r="Z5" s="137"/>
      <c r="AA5" s="137"/>
      <c r="AB5" s="137"/>
      <c r="AC5" s="137"/>
      <c r="AD5" s="137"/>
      <c r="AE5" s="137"/>
      <c r="AF5" s="138"/>
      <c r="AG5" s="136"/>
      <c r="AH5" s="137"/>
      <c r="AI5" s="137"/>
      <c r="AJ5" s="137"/>
      <c r="AK5" s="137"/>
      <c r="AL5" s="137"/>
      <c r="AM5" s="137"/>
      <c r="AN5" s="137"/>
      <c r="AO5" s="138"/>
      <c r="AP5" s="136"/>
      <c r="AQ5" s="137"/>
      <c r="AR5" s="137"/>
      <c r="AS5" s="137"/>
      <c r="AT5" s="137"/>
      <c r="AU5" s="137"/>
      <c r="AV5" s="137"/>
      <c r="AW5" s="137"/>
      <c r="AX5" s="138"/>
      <c r="AY5" s="136"/>
      <c r="AZ5" s="137"/>
      <c r="BA5" s="138"/>
      <c r="BB5" s="136"/>
      <c r="BC5" s="137"/>
      <c r="BD5" s="138"/>
      <c r="BE5" s="165"/>
      <c r="BF5" s="166"/>
      <c r="BG5" s="167"/>
      <c r="BH5" s="25"/>
      <c r="BI5" s="25"/>
      <c r="BJ5" s="25"/>
      <c r="BK5" s="25"/>
      <c r="BL5" s="25"/>
      <c r="BM5" s="25"/>
      <c r="BN5" s="1">
        <v>11</v>
      </c>
      <c r="BO5" s="25"/>
      <c r="BP5" s="25"/>
      <c r="BQ5" s="25"/>
      <c r="BR5" s="25"/>
      <c r="BS5" s="25"/>
      <c r="BT5" s="25"/>
      <c r="BU5" s="25"/>
    </row>
    <row r="6" spans="1:73" s="27" customFormat="1">
      <c r="A6" s="29"/>
      <c r="B6" s="59" t="s">
        <v>568</v>
      </c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569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1"/>
      <c r="AZ6" s="61"/>
      <c r="BA6" s="61"/>
      <c r="BB6" s="61"/>
      <c r="BC6" s="61"/>
      <c r="BD6" s="61"/>
      <c r="BE6" s="61"/>
      <c r="BF6" s="61"/>
      <c r="BG6" s="61"/>
      <c r="BH6" s="30"/>
      <c r="BI6" s="28"/>
      <c r="BJ6" s="28"/>
      <c r="BK6" s="28"/>
      <c r="BL6" s="28"/>
      <c r="BM6" s="28"/>
      <c r="BN6" s="1">
        <v>12</v>
      </c>
      <c r="BO6" s="28"/>
      <c r="BP6" s="28"/>
      <c r="BQ6" s="28"/>
      <c r="BR6" s="28"/>
      <c r="BS6" s="28"/>
      <c r="BT6" s="28"/>
      <c r="BU6" s="28"/>
    </row>
    <row r="7" spans="1:73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4"/>
      <c r="BN7" s="1">
        <v>1</v>
      </c>
    </row>
    <row r="8" spans="1:73">
      <c r="A8" s="31"/>
      <c r="B8" s="35"/>
      <c r="C8" s="36" t="s"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43" t="s">
        <v>2</v>
      </c>
      <c r="AX8" s="43"/>
      <c r="AY8" s="145">
        <f>IF(AY4="","",AY4)</f>
        <v>28</v>
      </c>
      <c r="AZ8" s="145"/>
      <c r="BA8" s="44" t="s">
        <v>3</v>
      </c>
      <c r="BB8" s="145">
        <f>IF(BB4="","",BB4)</f>
        <v>2</v>
      </c>
      <c r="BC8" s="145"/>
      <c r="BD8" s="43" t="s">
        <v>4</v>
      </c>
      <c r="BE8" s="43"/>
      <c r="BF8" s="43"/>
      <c r="BG8" s="43"/>
      <c r="BH8" s="36"/>
      <c r="BI8" s="38"/>
      <c r="BN8" s="1">
        <v>2</v>
      </c>
    </row>
    <row r="9" spans="1:73">
      <c r="A9" s="31"/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7"/>
      <c r="AX9" s="37"/>
      <c r="AY9" s="39"/>
      <c r="AZ9" s="39"/>
      <c r="BA9" s="37"/>
      <c r="BB9" s="39"/>
      <c r="BC9" s="39"/>
      <c r="BD9" s="37"/>
      <c r="BE9" s="37"/>
      <c r="BF9" s="37"/>
      <c r="BG9" s="37"/>
      <c r="BH9" s="36"/>
      <c r="BI9" s="38"/>
      <c r="BN9" s="1">
        <v>3</v>
      </c>
    </row>
    <row r="10" spans="1:73">
      <c r="A10" s="31"/>
      <c r="B10" s="35"/>
      <c r="C10" s="37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72" t="s">
        <v>602</v>
      </c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8"/>
      <c r="BN10" s="25"/>
    </row>
    <row r="11" spans="1:73" ht="9" customHeight="1">
      <c r="A11" s="31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8"/>
      <c r="BN11" s="25"/>
    </row>
    <row r="12" spans="1:73">
      <c r="A12" s="31"/>
      <c r="B12" s="35"/>
      <c r="C12" s="36"/>
      <c r="D12" s="267" t="s">
        <v>5</v>
      </c>
      <c r="E12" s="268"/>
      <c r="F12" s="268"/>
      <c r="G12" s="268"/>
      <c r="H12" s="268"/>
      <c r="I12" s="268"/>
      <c r="J12" s="268" t="s">
        <v>6</v>
      </c>
      <c r="K12" s="268"/>
      <c r="L12" s="268"/>
      <c r="M12" s="268"/>
      <c r="N12" s="268"/>
      <c r="O12" s="268"/>
      <c r="P12" s="268" t="s">
        <v>7</v>
      </c>
      <c r="Q12" s="268"/>
      <c r="R12" s="268"/>
      <c r="S12" s="268"/>
      <c r="T12" s="268"/>
      <c r="U12" s="268"/>
      <c r="V12" s="268"/>
      <c r="W12" s="268"/>
      <c r="X12" s="268" t="s">
        <v>557</v>
      </c>
      <c r="Y12" s="268"/>
      <c r="Z12" s="268"/>
      <c r="AA12" s="268"/>
      <c r="AB12" s="268"/>
      <c r="AC12" s="268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146" t="s">
        <v>8</v>
      </c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8"/>
      <c r="BH12" s="36"/>
      <c r="BI12" s="38"/>
      <c r="BK12" s="139" t="s">
        <v>572</v>
      </c>
      <c r="BL12" s="139"/>
      <c r="BM12" s="139"/>
      <c r="BN12" s="139"/>
      <c r="BO12" s="139"/>
      <c r="BP12" s="139"/>
      <c r="BQ12" s="139"/>
    </row>
    <row r="13" spans="1:73" ht="10.5" customHeight="1">
      <c r="A13" s="31"/>
      <c r="B13" s="35"/>
      <c r="C13" s="36"/>
      <c r="D13" s="269">
        <f>IF(J4="","",VLOOKUP(J4,学校一覧!$A$2:$N$161,11,FALSE))</f>
        <v>8</v>
      </c>
      <c r="E13" s="270"/>
      <c r="F13" s="270"/>
      <c r="G13" s="270"/>
      <c r="H13" s="270"/>
      <c r="I13" s="270"/>
      <c r="J13" s="270" t="str">
        <f>IF(J4="","",VLOOKUP(J4,学校一覧!$A$2:$N$161,13,FALSE))</f>
        <v>全日制</v>
      </c>
      <c r="K13" s="270"/>
      <c r="L13" s="270"/>
      <c r="M13" s="270"/>
      <c r="N13" s="270"/>
      <c r="O13" s="270"/>
      <c r="P13" s="270" t="str">
        <f>IF(J4="","",VLOOKUP(J4,学校一覧!$A$2:$N$161,14,FALSE))</f>
        <v>本校</v>
      </c>
      <c r="Q13" s="270"/>
      <c r="R13" s="270"/>
      <c r="S13" s="270"/>
      <c r="T13" s="270"/>
      <c r="U13" s="270"/>
      <c r="V13" s="270"/>
      <c r="W13" s="270"/>
      <c r="X13" s="273" t="s">
        <v>10</v>
      </c>
      <c r="Y13" s="274"/>
      <c r="Z13" s="274"/>
      <c r="AA13" s="274"/>
      <c r="AB13" s="274"/>
      <c r="AC13" s="274"/>
      <c r="AD13" s="197" t="str">
        <f>IF(J4="","",VLOOKUP(J4,学校一覧!$A$2:$N$161,2,FALSE))</f>
        <v>兵庫県立神戸甲北高等学校</v>
      </c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8"/>
      <c r="AP13" s="149" t="str">
        <f>IF(AG4="","",AG4)</f>
        <v/>
      </c>
      <c r="AQ13" s="150"/>
      <c r="AR13" s="150"/>
      <c r="AS13" s="150"/>
      <c r="AT13" s="150"/>
      <c r="AU13" s="150"/>
      <c r="AV13" s="150"/>
      <c r="AW13" s="150"/>
      <c r="AX13" s="153" t="s">
        <v>556</v>
      </c>
      <c r="AY13" s="155" t="str">
        <f>IF(AP4="","",AP4)</f>
        <v/>
      </c>
      <c r="AZ13" s="155"/>
      <c r="BA13" s="155"/>
      <c r="BB13" s="155"/>
      <c r="BC13" s="155"/>
      <c r="BD13" s="155"/>
      <c r="BE13" s="155"/>
      <c r="BF13" s="155"/>
      <c r="BG13" s="156"/>
      <c r="BH13" s="36"/>
      <c r="BI13" s="38"/>
      <c r="BK13" s="140">
        <f>IF(J4="","",VLOOKUP(J4,学校一覧!A2:N161,12,FALSE))</f>
        <v>8</v>
      </c>
      <c r="BL13" s="140"/>
      <c r="BM13" s="140"/>
      <c r="BN13" s="140"/>
      <c r="BO13" s="140"/>
      <c r="BP13" s="140"/>
      <c r="BQ13" s="140"/>
    </row>
    <row r="14" spans="1:73" ht="10.5" customHeight="1">
      <c r="A14" s="31"/>
      <c r="B14" s="35"/>
      <c r="C14" s="36"/>
      <c r="D14" s="269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189"/>
      <c r="Y14" s="190"/>
      <c r="Z14" s="190"/>
      <c r="AA14" s="190"/>
      <c r="AB14" s="190"/>
      <c r="AC14" s="190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4"/>
      <c r="AP14" s="151"/>
      <c r="AQ14" s="152"/>
      <c r="AR14" s="152"/>
      <c r="AS14" s="152"/>
      <c r="AT14" s="152"/>
      <c r="AU14" s="152"/>
      <c r="AV14" s="152"/>
      <c r="AW14" s="152"/>
      <c r="AX14" s="154"/>
      <c r="AY14" s="157"/>
      <c r="AZ14" s="157"/>
      <c r="BA14" s="157"/>
      <c r="BB14" s="157"/>
      <c r="BC14" s="157"/>
      <c r="BD14" s="157"/>
      <c r="BE14" s="157"/>
      <c r="BF14" s="157"/>
      <c r="BG14" s="158"/>
      <c r="BH14" s="36"/>
      <c r="BI14" s="38"/>
      <c r="BK14" s="140"/>
      <c r="BL14" s="140"/>
      <c r="BM14" s="140"/>
      <c r="BN14" s="140"/>
      <c r="BO14" s="140"/>
      <c r="BP14" s="140"/>
      <c r="BQ14" s="140"/>
    </row>
    <row r="15" spans="1:73" ht="10.5" customHeight="1">
      <c r="A15" s="31"/>
      <c r="B15" s="35"/>
      <c r="C15" s="36"/>
      <c r="D15" s="269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189" t="s">
        <v>9</v>
      </c>
      <c r="Y15" s="190"/>
      <c r="Z15" s="190"/>
      <c r="AA15" s="190"/>
      <c r="AB15" s="190"/>
      <c r="AC15" s="190"/>
      <c r="AD15" s="193" t="str">
        <f>IF(V4="","",V4)</f>
        <v>石川</v>
      </c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4"/>
      <c r="AP15" s="168" t="s">
        <v>11</v>
      </c>
      <c r="AQ15" s="169"/>
      <c r="AR15" s="169"/>
      <c r="AS15" s="141" t="str">
        <f>IF(J4="","",VLOOKUP(J4,学校一覧!A2:N161,7,FALSE))</f>
        <v>078-593-7291</v>
      </c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2"/>
      <c r="BH15" s="36"/>
      <c r="BI15" s="38"/>
      <c r="BK15" s="140"/>
      <c r="BL15" s="140"/>
      <c r="BM15" s="140"/>
      <c r="BN15" s="140"/>
      <c r="BO15" s="140"/>
      <c r="BP15" s="140"/>
      <c r="BQ15" s="140"/>
    </row>
    <row r="16" spans="1:73" ht="10.5" customHeight="1">
      <c r="A16" s="31"/>
      <c r="B16" s="35"/>
      <c r="C16" s="36"/>
      <c r="D16" s="271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191"/>
      <c r="Y16" s="192"/>
      <c r="Z16" s="192"/>
      <c r="AA16" s="192"/>
      <c r="AB16" s="192"/>
      <c r="AC16" s="192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6"/>
      <c r="AP16" s="170"/>
      <c r="AQ16" s="171"/>
      <c r="AR16" s="171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4"/>
      <c r="BH16" s="36"/>
      <c r="BI16" s="38"/>
      <c r="BK16" s="140"/>
      <c r="BL16" s="140"/>
      <c r="BM16" s="140"/>
      <c r="BN16" s="140"/>
      <c r="BO16" s="140"/>
      <c r="BP16" s="140"/>
      <c r="BQ16" s="140"/>
    </row>
    <row r="17" spans="2:61" ht="8.25" customHeight="1">
      <c r="B17" s="40"/>
      <c r="C17" s="25"/>
      <c r="D17" s="26"/>
      <c r="E17" s="26"/>
      <c r="F17" s="26"/>
      <c r="G17" s="26"/>
      <c r="H17" s="26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1"/>
      <c r="Y17" s="41"/>
      <c r="Z17" s="41"/>
      <c r="AA17" s="41"/>
      <c r="AB17" s="41"/>
      <c r="AC17" s="41"/>
      <c r="AD17" s="41"/>
      <c r="AE17" s="17"/>
      <c r="AF17" s="17"/>
      <c r="AG17" s="17"/>
      <c r="AH17" s="17"/>
      <c r="AI17" s="17"/>
      <c r="AJ17" s="17"/>
      <c r="AK17" s="17"/>
      <c r="AL17" s="41"/>
      <c r="AM17" s="41"/>
      <c r="AN17" s="41"/>
      <c r="AO17" s="41"/>
      <c r="AP17" s="41"/>
      <c r="AQ17" s="41"/>
      <c r="AR17" s="41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25"/>
      <c r="BI17" s="38"/>
    </row>
    <row r="18" spans="2:61">
      <c r="B18" s="40"/>
      <c r="C18" s="8"/>
      <c r="D18" s="9"/>
      <c r="E18" s="9"/>
      <c r="F18" s="9"/>
      <c r="G18" s="16" t="s">
        <v>12</v>
      </c>
      <c r="H18" s="9"/>
      <c r="I18" s="10"/>
      <c r="J18" s="263" t="s">
        <v>603</v>
      </c>
      <c r="K18" s="264"/>
      <c r="L18" s="264"/>
      <c r="M18" s="264"/>
      <c r="N18" s="264"/>
      <c r="O18" s="264"/>
      <c r="P18" s="264"/>
      <c r="Q18" s="264"/>
      <c r="R18" s="265"/>
      <c r="S18" s="260" t="s">
        <v>604</v>
      </c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2"/>
      <c r="AN18" s="260" t="s">
        <v>605</v>
      </c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  <c r="BC18" s="261"/>
      <c r="BD18" s="261"/>
      <c r="BE18" s="261"/>
      <c r="BF18" s="261"/>
      <c r="BG18" s="261"/>
      <c r="BH18" s="262"/>
      <c r="BI18" s="38"/>
    </row>
    <row r="19" spans="2:61">
      <c r="B19" s="40"/>
      <c r="C19" s="11"/>
      <c r="D19" s="42"/>
      <c r="E19" s="42"/>
      <c r="F19" s="42" t="s">
        <v>36</v>
      </c>
      <c r="G19" s="42"/>
      <c r="H19" s="42"/>
      <c r="I19" s="12"/>
      <c r="J19" s="266"/>
      <c r="K19" s="251"/>
      <c r="L19" s="251"/>
      <c r="M19" s="251"/>
      <c r="N19" s="251"/>
      <c r="O19" s="251"/>
      <c r="P19" s="251"/>
      <c r="Q19" s="251"/>
      <c r="R19" s="252"/>
      <c r="S19" s="255" t="s">
        <v>16</v>
      </c>
      <c r="T19" s="256"/>
      <c r="U19" s="256"/>
      <c r="V19" s="256"/>
      <c r="W19" s="256"/>
      <c r="X19" s="259"/>
      <c r="Y19" s="255" t="s">
        <v>17</v>
      </c>
      <c r="Z19" s="256"/>
      <c r="AA19" s="256"/>
      <c r="AB19" s="256"/>
      <c r="AC19" s="256"/>
      <c r="AD19" s="259"/>
      <c r="AE19" s="255" t="s">
        <v>15</v>
      </c>
      <c r="AF19" s="256"/>
      <c r="AG19" s="256"/>
      <c r="AH19" s="256"/>
      <c r="AI19" s="256"/>
      <c r="AJ19" s="256"/>
      <c r="AK19" s="256"/>
      <c r="AL19" s="256"/>
      <c r="AM19" s="259"/>
      <c r="AN19" s="255" t="s">
        <v>16</v>
      </c>
      <c r="AO19" s="256"/>
      <c r="AP19" s="256"/>
      <c r="AQ19" s="256"/>
      <c r="AR19" s="256"/>
      <c r="AS19" s="259"/>
      <c r="AT19" s="255" t="s">
        <v>17</v>
      </c>
      <c r="AU19" s="256"/>
      <c r="AV19" s="256"/>
      <c r="AW19" s="256"/>
      <c r="AX19" s="256"/>
      <c r="AY19" s="259"/>
      <c r="AZ19" s="255" t="s">
        <v>15</v>
      </c>
      <c r="BA19" s="256"/>
      <c r="BB19" s="256"/>
      <c r="BC19" s="256"/>
      <c r="BD19" s="256"/>
      <c r="BE19" s="256"/>
      <c r="BF19" s="256"/>
      <c r="BG19" s="256"/>
      <c r="BH19" s="259"/>
      <c r="BI19" s="38"/>
    </row>
    <row r="20" spans="2:61" ht="15.75" customHeight="1">
      <c r="B20" s="40"/>
      <c r="C20" s="13" t="s">
        <v>37</v>
      </c>
      <c r="D20" s="14"/>
      <c r="E20" s="14"/>
      <c r="F20" s="14"/>
      <c r="G20" s="14"/>
      <c r="H20" s="14"/>
      <c r="I20" s="15"/>
      <c r="J20" s="255" t="s">
        <v>13</v>
      </c>
      <c r="K20" s="256"/>
      <c r="L20" s="257"/>
      <c r="M20" s="258" t="s">
        <v>14</v>
      </c>
      <c r="N20" s="256"/>
      <c r="O20" s="257"/>
      <c r="P20" s="255" t="s">
        <v>15</v>
      </c>
      <c r="Q20" s="256"/>
      <c r="R20" s="259"/>
      <c r="S20" s="255" t="s">
        <v>13</v>
      </c>
      <c r="T20" s="256"/>
      <c r="U20" s="257"/>
      <c r="V20" s="258" t="s">
        <v>14</v>
      </c>
      <c r="W20" s="256"/>
      <c r="X20" s="257"/>
      <c r="Y20" s="255" t="s">
        <v>13</v>
      </c>
      <c r="Z20" s="256"/>
      <c r="AA20" s="257"/>
      <c r="AB20" s="258" t="s">
        <v>14</v>
      </c>
      <c r="AC20" s="256"/>
      <c r="AD20" s="259"/>
      <c r="AE20" s="255" t="s">
        <v>13</v>
      </c>
      <c r="AF20" s="256"/>
      <c r="AG20" s="257"/>
      <c r="AH20" s="258" t="s">
        <v>14</v>
      </c>
      <c r="AI20" s="256"/>
      <c r="AJ20" s="257"/>
      <c r="AK20" s="255" t="s">
        <v>15</v>
      </c>
      <c r="AL20" s="256"/>
      <c r="AM20" s="259"/>
      <c r="AN20" s="255" t="s">
        <v>13</v>
      </c>
      <c r="AO20" s="256"/>
      <c r="AP20" s="257"/>
      <c r="AQ20" s="258" t="s">
        <v>14</v>
      </c>
      <c r="AR20" s="256"/>
      <c r="AS20" s="257"/>
      <c r="AT20" s="255" t="s">
        <v>13</v>
      </c>
      <c r="AU20" s="256"/>
      <c r="AV20" s="257"/>
      <c r="AW20" s="258" t="s">
        <v>14</v>
      </c>
      <c r="AX20" s="256"/>
      <c r="AY20" s="259"/>
      <c r="AZ20" s="255" t="s">
        <v>13</v>
      </c>
      <c r="BA20" s="256"/>
      <c r="BB20" s="257"/>
      <c r="BC20" s="258" t="s">
        <v>14</v>
      </c>
      <c r="BD20" s="256"/>
      <c r="BE20" s="257"/>
      <c r="BF20" s="255" t="s">
        <v>15</v>
      </c>
      <c r="BG20" s="256"/>
      <c r="BH20" s="259"/>
      <c r="BI20" s="38"/>
    </row>
    <row r="21" spans="2:61" ht="22.5" customHeight="1">
      <c r="B21" s="40"/>
      <c r="C21" s="4"/>
      <c r="D21" s="5"/>
      <c r="E21" s="214" t="s">
        <v>18</v>
      </c>
      <c r="F21" s="214"/>
      <c r="G21" s="214"/>
      <c r="H21" s="214"/>
      <c r="I21" s="215"/>
      <c r="J21" s="206"/>
      <c r="K21" s="207"/>
      <c r="L21" s="208"/>
      <c r="M21" s="209"/>
      <c r="N21" s="207"/>
      <c r="O21" s="208"/>
      <c r="P21" s="216">
        <f>IF(AND(J21="",M21=""),0,J21+M21)</f>
        <v>0</v>
      </c>
      <c r="Q21" s="217"/>
      <c r="R21" s="220"/>
      <c r="S21" s="206"/>
      <c r="T21" s="207"/>
      <c r="U21" s="208"/>
      <c r="V21" s="209"/>
      <c r="W21" s="207"/>
      <c r="X21" s="208"/>
      <c r="Y21" s="206"/>
      <c r="Z21" s="207"/>
      <c r="AA21" s="208"/>
      <c r="AB21" s="209"/>
      <c r="AC21" s="207"/>
      <c r="AD21" s="210"/>
      <c r="AE21" s="216">
        <f>IF(AND(S21="",Y21=""),0,S21+Y21)</f>
        <v>0</v>
      </c>
      <c r="AF21" s="217"/>
      <c r="AG21" s="218"/>
      <c r="AH21" s="227">
        <f>IF(AND(V21="",AB21=""),0,V21+AB21)</f>
        <v>0</v>
      </c>
      <c r="AI21" s="228"/>
      <c r="AJ21" s="229"/>
      <c r="AK21" s="216">
        <f>AE21+AH21</f>
        <v>0</v>
      </c>
      <c r="AL21" s="217"/>
      <c r="AM21" s="220"/>
      <c r="AN21" s="206"/>
      <c r="AO21" s="207"/>
      <c r="AP21" s="208"/>
      <c r="AQ21" s="209"/>
      <c r="AR21" s="207"/>
      <c r="AS21" s="208"/>
      <c r="AT21" s="206"/>
      <c r="AU21" s="207"/>
      <c r="AV21" s="208"/>
      <c r="AW21" s="209"/>
      <c r="AX21" s="207"/>
      <c r="AY21" s="210"/>
      <c r="AZ21" s="216">
        <f>IF(AND(AN21="",AT21=""),0,AN21+AT21)</f>
        <v>0</v>
      </c>
      <c r="BA21" s="217"/>
      <c r="BB21" s="218"/>
      <c r="BC21" s="227">
        <f>IF(AND(AQ21="",AW21=""),0,AQ21+AW21)</f>
        <v>0</v>
      </c>
      <c r="BD21" s="228"/>
      <c r="BE21" s="229"/>
      <c r="BF21" s="216">
        <f>AZ21+BC21</f>
        <v>0</v>
      </c>
      <c r="BG21" s="217"/>
      <c r="BH21" s="220"/>
      <c r="BI21" s="38"/>
    </row>
    <row r="22" spans="2:61" ht="22.5" customHeight="1">
      <c r="B22" s="40"/>
      <c r="C22" s="2"/>
      <c r="D22" s="3"/>
      <c r="E22" s="253" t="s">
        <v>21</v>
      </c>
      <c r="F22" s="253"/>
      <c r="G22" s="253"/>
      <c r="H22" s="253"/>
      <c r="I22" s="254"/>
      <c r="J22" s="244"/>
      <c r="K22" s="242"/>
      <c r="L22" s="243"/>
      <c r="M22" s="241"/>
      <c r="N22" s="242"/>
      <c r="O22" s="243"/>
      <c r="P22" s="238">
        <f t="shared" ref="P22:P32" si="0">IF(AND(J22="",M22=""),0,J22+M22)</f>
        <v>0</v>
      </c>
      <c r="Q22" s="239"/>
      <c r="R22" s="240"/>
      <c r="S22" s="244"/>
      <c r="T22" s="242"/>
      <c r="U22" s="243"/>
      <c r="V22" s="241"/>
      <c r="W22" s="242"/>
      <c r="X22" s="243"/>
      <c r="Y22" s="244"/>
      <c r="Z22" s="242"/>
      <c r="AA22" s="243"/>
      <c r="AB22" s="241"/>
      <c r="AC22" s="242"/>
      <c r="AD22" s="245"/>
      <c r="AE22" s="238">
        <f t="shared" ref="AE22:AE32" si="1">IF(AND(S22="",Y22=""),0,S22+Y22)</f>
        <v>0</v>
      </c>
      <c r="AF22" s="239"/>
      <c r="AG22" s="246"/>
      <c r="AH22" s="247">
        <f t="shared" ref="AH22:AH32" si="2">IF(AND(V22="",AB22=""),0,V22+AB22)</f>
        <v>0</v>
      </c>
      <c r="AI22" s="248"/>
      <c r="AJ22" s="249"/>
      <c r="AK22" s="238">
        <f t="shared" ref="AK22:AK32" si="3">AE22+AH22</f>
        <v>0</v>
      </c>
      <c r="AL22" s="239"/>
      <c r="AM22" s="240"/>
      <c r="AN22" s="244"/>
      <c r="AO22" s="242"/>
      <c r="AP22" s="243"/>
      <c r="AQ22" s="241"/>
      <c r="AR22" s="242"/>
      <c r="AS22" s="243"/>
      <c r="AT22" s="244"/>
      <c r="AU22" s="242"/>
      <c r="AV22" s="243"/>
      <c r="AW22" s="241"/>
      <c r="AX22" s="242"/>
      <c r="AY22" s="245"/>
      <c r="AZ22" s="238">
        <f t="shared" ref="AZ22:AZ32" si="4">IF(AND(AN22="",AT22=""),0,AN22+AT22)</f>
        <v>0</v>
      </c>
      <c r="BA22" s="239"/>
      <c r="BB22" s="246"/>
      <c r="BC22" s="247">
        <f t="shared" ref="BC22:BC32" si="5">IF(AND(AQ22="",AW22=""),0,AQ22+AW22)</f>
        <v>0</v>
      </c>
      <c r="BD22" s="248"/>
      <c r="BE22" s="249"/>
      <c r="BF22" s="238">
        <f t="shared" ref="BF22:BF32" si="6">AZ22+BC22</f>
        <v>0</v>
      </c>
      <c r="BG22" s="239"/>
      <c r="BH22" s="240"/>
      <c r="BI22" s="38"/>
    </row>
    <row r="23" spans="2:61" ht="22.5" customHeight="1">
      <c r="B23" s="40"/>
      <c r="C23" s="2"/>
      <c r="D23" s="3"/>
      <c r="E23" s="202" t="s">
        <v>22</v>
      </c>
      <c r="F23" s="202"/>
      <c r="G23" s="202"/>
      <c r="H23" s="202"/>
      <c r="I23" s="203"/>
      <c r="J23" s="201"/>
      <c r="K23" s="181"/>
      <c r="L23" s="182"/>
      <c r="M23" s="180"/>
      <c r="N23" s="181"/>
      <c r="O23" s="182"/>
      <c r="P23" s="183">
        <f t="shared" si="0"/>
        <v>0</v>
      </c>
      <c r="Q23" s="184"/>
      <c r="R23" s="185"/>
      <c r="S23" s="201"/>
      <c r="T23" s="181"/>
      <c r="U23" s="182"/>
      <c r="V23" s="180"/>
      <c r="W23" s="181"/>
      <c r="X23" s="182"/>
      <c r="Y23" s="201"/>
      <c r="Z23" s="181"/>
      <c r="AA23" s="182"/>
      <c r="AB23" s="180"/>
      <c r="AC23" s="181"/>
      <c r="AD23" s="204"/>
      <c r="AE23" s="183">
        <f t="shared" si="1"/>
        <v>0</v>
      </c>
      <c r="AF23" s="184"/>
      <c r="AG23" s="205"/>
      <c r="AH23" s="235">
        <f t="shared" si="2"/>
        <v>0</v>
      </c>
      <c r="AI23" s="236"/>
      <c r="AJ23" s="237"/>
      <c r="AK23" s="183">
        <f t="shared" si="3"/>
        <v>0</v>
      </c>
      <c r="AL23" s="184"/>
      <c r="AM23" s="185"/>
      <c r="AN23" s="201"/>
      <c r="AO23" s="181"/>
      <c r="AP23" s="182"/>
      <c r="AQ23" s="180"/>
      <c r="AR23" s="181"/>
      <c r="AS23" s="182"/>
      <c r="AT23" s="201"/>
      <c r="AU23" s="181"/>
      <c r="AV23" s="182"/>
      <c r="AW23" s="180"/>
      <c r="AX23" s="181"/>
      <c r="AY23" s="204"/>
      <c r="AZ23" s="183">
        <f t="shared" si="4"/>
        <v>0</v>
      </c>
      <c r="BA23" s="184"/>
      <c r="BB23" s="205"/>
      <c r="BC23" s="235">
        <f t="shared" si="5"/>
        <v>0</v>
      </c>
      <c r="BD23" s="236"/>
      <c r="BE23" s="237"/>
      <c r="BF23" s="183">
        <f t="shared" si="6"/>
        <v>0</v>
      </c>
      <c r="BG23" s="184"/>
      <c r="BH23" s="185"/>
      <c r="BI23" s="38"/>
    </row>
    <row r="24" spans="2:61" ht="22.5" customHeight="1">
      <c r="B24" s="40"/>
      <c r="C24" s="199" t="s">
        <v>31</v>
      </c>
      <c r="D24" s="200"/>
      <c r="E24" s="202" t="s">
        <v>23</v>
      </c>
      <c r="F24" s="202"/>
      <c r="G24" s="202"/>
      <c r="H24" s="202"/>
      <c r="I24" s="203"/>
      <c r="J24" s="201"/>
      <c r="K24" s="181"/>
      <c r="L24" s="182"/>
      <c r="M24" s="180"/>
      <c r="N24" s="181"/>
      <c r="O24" s="182"/>
      <c r="P24" s="183">
        <f t="shared" si="0"/>
        <v>0</v>
      </c>
      <c r="Q24" s="184"/>
      <c r="R24" s="185"/>
      <c r="S24" s="201"/>
      <c r="T24" s="181"/>
      <c r="U24" s="182"/>
      <c r="V24" s="180"/>
      <c r="W24" s="181"/>
      <c r="X24" s="182"/>
      <c r="Y24" s="201"/>
      <c r="Z24" s="181"/>
      <c r="AA24" s="182"/>
      <c r="AB24" s="180"/>
      <c r="AC24" s="181"/>
      <c r="AD24" s="204"/>
      <c r="AE24" s="183">
        <f t="shared" si="1"/>
        <v>0</v>
      </c>
      <c r="AF24" s="184"/>
      <c r="AG24" s="205"/>
      <c r="AH24" s="235">
        <f t="shared" si="2"/>
        <v>0</v>
      </c>
      <c r="AI24" s="236"/>
      <c r="AJ24" s="237"/>
      <c r="AK24" s="183">
        <f t="shared" si="3"/>
        <v>0</v>
      </c>
      <c r="AL24" s="184"/>
      <c r="AM24" s="185"/>
      <c r="AN24" s="201"/>
      <c r="AO24" s="181"/>
      <c r="AP24" s="182"/>
      <c r="AQ24" s="180"/>
      <c r="AR24" s="181"/>
      <c r="AS24" s="182"/>
      <c r="AT24" s="201"/>
      <c r="AU24" s="181"/>
      <c r="AV24" s="182"/>
      <c r="AW24" s="180"/>
      <c r="AX24" s="181"/>
      <c r="AY24" s="204"/>
      <c r="AZ24" s="183">
        <f t="shared" si="4"/>
        <v>0</v>
      </c>
      <c r="BA24" s="184"/>
      <c r="BB24" s="205"/>
      <c r="BC24" s="235">
        <f t="shared" si="5"/>
        <v>0</v>
      </c>
      <c r="BD24" s="236"/>
      <c r="BE24" s="237"/>
      <c r="BF24" s="183">
        <f t="shared" si="6"/>
        <v>0</v>
      </c>
      <c r="BG24" s="184"/>
      <c r="BH24" s="185"/>
      <c r="BI24" s="38"/>
    </row>
    <row r="25" spans="2:61" ht="22.5" customHeight="1">
      <c r="B25" s="40"/>
      <c r="C25" s="199" t="s">
        <v>32</v>
      </c>
      <c r="D25" s="200"/>
      <c r="E25" s="202" t="s">
        <v>24</v>
      </c>
      <c r="F25" s="202"/>
      <c r="G25" s="202"/>
      <c r="H25" s="202"/>
      <c r="I25" s="203"/>
      <c r="J25" s="201"/>
      <c r="K25" s="181"/>
      <c r="L25" s="182"/>
      <c r="M25" s="180"/>
      <c r="N25" s="181"/>
      <c r="O25" s="182"/>
      <c r="P25" s="183">
        <f t="shared" si="0"/>
        <v>0</v>
      </c>
      <c r="Q25" s="184"/>
      <c r="R25" s="185"/>
      <c r="S25" s="201"/>
      <c r="T25" s="181"/>
      <c r="U25" s="182"/>
      <c r="V25" s="180"/>
      <c r="W25" s="181"/>
      <c r="X25" s="182"/>
      <c r="Y25" s="201"/>
      <c r="Z25" s="181"/>
      <c r="AA25" s="182"/>
      <c r="AB25" s="180"/>
      <c r="AC25" s="181"/>
      <c r="AD25" s="204"/>
      <c r="AE25" s="183">
        <f t="shared" si="1"/>
        <v>0</v>
      </c>
      <c r="AF25" s="184"/>
      <c r="AG25" s="205"/>
      <c r="AH25" s="235">
        <f t="shared" si="2"/>
        <v>0</v>
      </c>
      <c r="AI25" s="236"/>
      <c r="AJ25" s="237"/>
      <c r="AK25" s="183">
        <f t="shared" si="3"/>
        <v>0</v>
      </c>
      <c r="AL25" s="184"/>
      <c r="AM25" s="185"/>
      <c r="AN25" s="201"/>
      <c r="AO25" s="181"/>
      <c r="AP25" s="182"/>
      <c r="AQ25" s="180"/>
      <c r="AR25" s="181"/>
      <c r="AS25" s="182"/>
      <c r="AT25" s="201"/>
      <c r="AU25" s="181"/>
      <c r="AV25" s="182"/>
      <c r="AW25" s="180"/>
      <c r="AX25" s="181"/>
      <c r="AY25" s="204"/>
      <c r="AZ25" s="183">
        <f t="shared" si="4"/>
        <v>0</v>
      </c>
      <c r="BA25" s="184"/>
      <c r="BB25" s="205"/>
      <c r="BC25" s="235">
        <f t="shared" si="5"/>
        <v>0</v>
      </c>
      <c r="BD25" s="236"/>
      <c r="BE25" s="237"/>
      <c r="BF25" s="183">
        <f t="shared" si="6"/>
        <v>0</v>
      </c>
      <c r="BG25" s="184"/>
      <c r="BH25" s="185"/>
      <c r="BI25" s="38"/>
    </row>
    <row r="26" spans="2:61" ht="22.5" customHeight="1">
      <c r="B26" s="40"/>
      <c r="C26" s="199" t="s">
        <v>33</v>
      </c>
      <c r="D26" s="200"/>
      <c r="E26" s="202" t="s">
        <v>25</v>
      </c>
      <c r="F26" s="202"/>
      <c r="G26" s="202"/>
      <c r="H26" s="202"/>
      <c r="I26" s="203"/>
      <c r="J26" s="201"/>
      <c r="K26" s="181"/>
      <c r="L26" s="182"/>
      <c r="M26" s="180"/>
      <c r="N26" s="181"/>
      <c r="O26" s="182"/>
      <c r="P26" s="183">
        <f t="shared" si="0"/>
        <v>0</v>
      </c>
      <c r="Q26" s="184"/>
      <c r="R26" s="185"/>
      <c r="S26" s="201"/>
      <c r="T26" s="181"/>
      <c r="U26" s="182"/>
      <c r="V26" s="180"/>
      <c r="W26" s="181"/>
      <c r="X26" s="182"/>
      <c r="Y26" s="201"/>
      <c r="Z26" s="181"/>
      <c r="AA26" s="182"/>
      <c r="AB26" s="180"/>
      <c r="AC26" s="181"/>
      <c r="AD26" s="204"/>
      <c r="AE26" s="183">
        <f t="shared" si="1"/>
        <v>0</v>
      </c>
      <c r="AF26" s="184"/>
      <c r="AG26" s="205"/>
      <c r="AH26" s="235">
        <f t="shared" si="2"/>
        <v>0</v>
      </c>
      <c r="AI26" s="236"/>
      <c r="AJ26" s="237"/>
      <c r="AK26" s="183">
        <f t="shared" si="3"/>
        <v>0</v>
      </c>
      <c r="AL26" s="184"/>
      <c r="AM26" s="185"/>
      <c r="AN26" s="201"/>
      <c r="AO26" s="181"/>
      <c r="AP26" s="182"/>
      <c r="AQ26" s="180"/>
      <c r="AR26" s="181"/>
      <c r="AS26" s="182"/>
      <c r="AT26" s="201"/>
      <c r="AU26" s="181"/>
      <c r="AV26" s="182"/>
      <c r="AW26" s="180"/>
      <c r="AX26" s="181"/>
      <c r="AY26" s="204"/>
      <c r="AZ26" s="183">
        <f t="shared" si="4"/>
        <v>0</v>
      </c>
      <c r="BA26" s="184"/>
      <c r="BB26" s="205"/>
      <c r="BC26" s="235">
        <f t="shared" si="5"/>
        <v>0</v>
      </c>
      <c r="BD26" s="236"/>
      <c r="BE26" s="237"/>
      <c r="BF26" s="183">
        <f t="shared" si="6"/>
        <v>0</v>
      </c>
      <c r="BG26" s="184"/>
      <c r="BH26" s="185"/>
      <c r="BI26" s="38"/>
    </row>
    <row r="27" spans="2:61" ht="22.5" customHeight="1">
      <c r="B27" s="40"/>
      <c r="C27" s="199" t="s">
        <v>34</v>
      </c>
      <c r="D27" s="200"/>
      <c r="E27" s="250" t="s">
        <v>570</v>
      </c>
      <c r="F27" s="202"/>
      <c r="G27" s="202"/>
      <c r="H27" s="202"/>
      <c r="I27" s="203"/>
      <c r="J27" s="201"/>
      <c r="K27" s="181"/>
      <c r="L27" s="182"/>
      <c r="M27" s="180"/>
      <c r="N27" s="181"/>
      <c r="O27" s="182"/>
      <c r="P27" s="183">
        <f t="shared" si="0"/>
        <v>0</v>
      </c>
      <c r="Q27" s="184"/>
      <c r="R27" s="185"/>
      <c r="S27" s="201"/>
      <c r="T27" s="181"/>
      <c r="U27" s="182"/>
      <c r="V27" s="180"/>
      <c r="W27" s="181"/>
      <c r="X27" s="182"/>
      <c r="Y27" s="201"/>
      <c r="Z27" s="181"/>
      <c r="AA27" s="182"/>
      <c r="AB27" s="180"/>
      <c r="AC27" s="181"/>
      <c r="AD27" s="204"/>
      <c r="AE27" s="183">
        <f t="shared" si="1"/>
        <v>0</v>
      </c>
      <c r="AF27" s="184"/>
      <c r="AG27" s="205"/>
      <c r="AH27" s="235">
        <f t="shared" si="2"/>
        <v>0</v>
      </c>
      <c r="AI27" s="236"/>
      <c r="AJ27" s="237"/>
      <c r="AK27" s="183">
        <f t="shared" si="3"/>
        <v>0</v>
      </c>
      <c r="AL27" s="184"/>
      <c r="AM27" s="185"/>
      <c r="AN27" s="201"/>
      <c r="AO27" s="181"/>
      <c r="AP27" s="182"/>
      <c r="AQ27" s="180"/>
      <c r="AR27" s="181"/>
      <c r="AS27" s="182"/>
      <c r="AT27" s="201"/>
      <c r="AU27" s="181"/>
      <c r="AV27" s="182"/>
      <c r="AW27" s="180"/>
      <c r="AX27" s="181"/>
      <c r="AY27" s="204"/>
      <c r="AZ27" s="183">
        <f t="shared" si="4"/>
        <v>0</v>
      </c>
      <c r="BA27" s="184"/>
      <c r="BB27" s="205"/>
      <c r="BC27" s="235">
        <f t="shared" si="5"/>
        <v>0</v>
      </c>
      <c r="BD27" s="236"/>
      <c r="BE27" s="237"/>
      <c r="BF27" s="183">
        <f t="shared" si="6"/>
        <v>0</v>
      </c>
      <c r="BG27" s="184"/>
      <c r="BH27" s="185"/>
      <c r="BI27" s="38"/>
    </row>
    <row r="28" spans="2:61" ht="22.5" customHeight="1">
      <c r="B28" s="40"/>
      <c r="C28" s="7"/>
      <c r="D28" s="6"/>
      <c r="E28" s="250" t="s">
        <v>571</v>
      </c>
      <c r="F28" s="202"/>
      <c r="G28" s="202"/>
      <c r="H28" s="202"/>
      <c r="I28" s="203"/>
      <c r="J28" s="201"/>
      <c r="K28" s="181"/>
      <c r="L28" s="182"/>
      <c r="M28" s="180"/>
      <c r="N28" s="181"/>
      <c r="O28" s="182"/>
      <c r="P28" s="183">
        <f>IF(AND(J28="",M28=""),0,J28+M28)</f>
        <v>0</v>
      </c>
      <c r="Q28" s="184"/>
      <c r="R28" s="185"/>
      <c r="S28" s="201"/>
      <c r="T28" s="181"/>
      <c r="U28" s="182"/>
      <c r="V28" s="180"/>
      <c r="W28" s="181"/>
      <c r="X28" s="182"/>
      <c r="Y28" s="201"/>
      <c r="Z28" s="181"/>
      <c r="AA28" s="182"/>
      <c r="AB28" s="180"/>
      <c r="AC28" s="181"/>
      <c r="AD28" s="204"/>
      <c r="AE28" s="183">
        <f>IF(AND(S28="",Y28=""),0,S28+Y28)</f>
        <v>0</v>
      </c>
      <c r="AF28" s="184"/>
      <c r="AG28" s="205"/>
      <c r="AH28" s="235">
        <f>IF(AND(V28="",AB28=""),0,V28+AB28)</f>
        <v>0</v>
      </c>
      <c r="AI28" s="236"/>
      <c r="AJ28" s="237"/>
      <c r="AK28" s="183">
        <f>AE28+AH28</f>
        <v>0</v>
      </c>
      <c r="AL28" s="184"/>
      <c r="AM28" s="185"/>
      <c r="AN28" s="201"/>
      <c r="AO28" s="181"/>
      <c r="AP28" s="182"/>
      <c r="AQ28" s="180"/>
      <c r="AR28" s="181"/>
      <c r="AS28" s="182"/>
      <c r="AT28" s="201"/>
      <c r="AU28" s="181"/>
      <c r="AV28" s="182"/>
      <c r="AW28" s="180"/>
      <c r="AX28" s="181"/>
      <c r="AY28" s="204"/>
      <c r="AZ28" s="183">
        <f>IF(AND(AN28="",AT28=""),0,AN28+AT28)</f>
        <v>0</v>
      </c>
      <c r="BA28" s="184"/>
      <c r="BB28" s="205"/>
      <c r="BC28" s="235">
        <f>IF(AND(AQ28="",AW28=""),0,AQ28+AW28)</f>
        <v>0</v>
      </c>
      <c r="BD28" s="236"/>
      <c r="BE28" s="237"/>
      <c r="BF28" s="183">
        <f>AZ28+BC28</f>
        <v>0</v>
      </c>
      <c r="BG28" s="184"/>
      <c r="BH28" s="185"/>
      <c r="BI28" s="38"/>
    </row>
    <row r="29" spans="2:61" ht="22.5" customHeight="1">
      <c r="B29" s="40"/>
      <c r="C29" s="2"/>
      <c r="D29" s="3"/>
      <c r="E29" s="202" t="s">
        <v>26</v>
      </c>
      <c r="F29" s="202"/>
      <c r="G29" s="202"/>
      <c r="H29" s="202"/>
      <c r="I29" s="203"/>
      <c r="J29" s="201"/>
      <c r="K29" s="181"/>
      <c r="L29" s="182"/>
      <c r="M29" s="180"/>
      <c r="N29" s="181"/>
      <c r="O29" s="182"/>
      <c r="P29" s="183">
        <f t="shared" si="0"/>
        <v>0</v>
      </c>
      <c r="Q29" s="184"/>
      <c r="R29" s="185"/>
      <c r="S29" s="201"/>
      <c r="T29" s="181"/>
      <c r="U29" s="182"/>
      <c r="V29" s="180"/>
      <c r="W29" s="181"/>
      <c r="X29" s="182"/>
      <c r="Y29" s="201"/>
      <c r="Z29" s="181"/>
      <c r="AA29" s="182"/>
      <c r="AB29" s="180"/>
      <c r="AC29" s="181"/>
      <c r="AD29" s="204"/>
      <c r="AE29" s="183">
        <f t="shared" si="1"/>
        <v>0</v>
      </c>
      <c r="AF29" s="184"/>
      <c r="AG29" s="205"/>
      <c r="AH29" s="235">
        <f t="shared" si="2"/>
        <v>0</v>
      </c>
      <c r="AI29" s="236"/>
      <c r="AJ29" s="237"/>
      <c r="AK29" s="183">
        <f t="shared" si="3"/>
        <v>0</v>
      </c>
      <c r="AL29" s="184"/>
      <c r="AM29" s="185"/>
      <c r="AN29" s="201"/>
      <c r="AO29" s="181"/>
      <c r="AP29" s="182"/>
      <c r="AQ29" s="180"/>
      <c r="AR29" s="181"/>
      <c r="AS29" s="182"/>
      <c r="AT29" s="201"/>
      <c r="AU29" s="181"/>
      <c r="AV29" s="182"/>
      <c r="AW29" s="180"/>
      <c r="AX29" s="181"/>
      <c r="AY29" s="204"/>
      <c r="AZ29" s="183">
        <f t="shared" si="4"/>
        <v>0</v>
      </c>
      <c r="BA29" s="184"/>
      <c r="BB29" s="205"/>
      <c r="BC29" s="235">
        <f t="shared" si="5"/>
        <v>0</v>
      </c>
      <c r="BD29" s="236"/>
      <c r="BE29" s="237"/>
      <c r="BF29" s="183">
        <f t="shared" si="6"/>
        <v>0</v>
      </c>
      <c r="BG29" s="184"/>
      <c r="BH29" s="185"/>
      <c r="BI29" s="38"/>
    </row>
    <row r="30" spans="2:61" ht="22.5" customHeight="1">
      <c r="B30" s="40"/>
      <c r="C30" s="2"/>
      <c r="D30" s="3"/>
      <c r="E30" s="202" t="s">
        <v>27</v>
      </c>
      <c r="F30" s="202"/>
      <c r="G30" s="202"/>
      <c r="H30" s="202"/>
      <c r="I30" s="203"/>
      <c r="J30" s="201"/>
      <c r="K30" s="181"/>
      <c r="L30" s="182"/>
      <c r="M30" s="180"/>
      <c r="N30" s="181"/>
      <c r="O30" s="182"/>
      <c r="P30" s="183">
        <f t="shared" si="0"/>
        <v>0</v>
      </c>
      <c r="Q30" s="184"/>
      <c r="R30" s="185"/>
      <c r="S30" s="201"/>
      <c r="T30" s="181"/>
      <c r="U30" s="182"/>
      <c r="V30" s="180"/>
      <c r="W30" s="181"/>
      <c r="X30" s="182"/>
      <c r="Y30" s="201"/>
      <c r="Z30" s="181"/>
      <c r="AA30" s="182"/>
      <c r="AB30" s="180"/>
      <c r="AC30" s="181"/>
      <c r="AD30" s="204"/>
      <c r="AE30" s="183">
        <f t="shared" si="1"/>
        <v>0</v>
      </c>
      <c r="AF30" s="184"/>
      <c r="AG30" s="205"/>
      <c r="AH30" s="235">
        <f t="shared" si="2"/>
        <v>0</v>
      </c>
      <c r="AI30" s="236"/>
      <c r="AJ30" s="237"/>
      <c r="AK30" s="183">
        <f t="shared" si="3"/>
        <v>0</v>
      </c>
      <c r="AL30" s="184"/>
      <c r="AM30" s="185"/>
      <c r="AN30" s="201"/>
      <c r="AO30" s="181"/>
      <c r="AP30" s="182"/>
      <c r="AQ30" s="180"/>
      <c r="AR30" s="181"/>
      <c r="AS30" s="182"/>
      <c r="AT30" s="201"/>
      <c r="AU30" s="181"/>
      <c r="AV30" s="182"/>
      <c r="AW30" s="180"/>
      <c r="AX30" s="181"/>
      <c r="AY30" s="204"/>
      <c r="AZ30" s="183">
        <f t="shared" si="4"/>
        <v>0</v>
      </c>
      <c r="BA30" s="184"/>
      <c r="BB30" s="205"/>
      <c r="BC30" s="235">
        <f t="shared" si="5"/>
        <v>0</v>
      </c>
      <c r="BD30" s="236"/>
      <c r="BE30" s="237"/>
      <c r="BF30" s="183">
        <f t="shared" si="6"/>
        <v>0</v>
      </c>
      <c r="BG30" s="184"/>
      <c r="BH30" s="185"/>
      <c r="BI30" s="38"/>
    </row>
    <row r="31" spans="2:61" ht="22.5" customHeight="1">
      <c r="B31" s="40"/>
      <c r="C31" s="2"/>
      <c r="D31" s="3"/>
      <c r="E31" s="251" t="s">
        <v>19</v>
      </c>
      <c r="F31" s="251"/>
      <c r="G31" s="251"/>
      <c r="H31" s="251"/>
      <c r="I31" s="252"/>
      <c r="J31" s="211"/>
      <c r="K31" s="212"/>
      <c r="L31" s="213"/>
      <c r="M31" s="226"/>
      <c r="N31" s="212"/>
      <c r="O31" s="213"/>
      <c r="P31" s="223">
        <f t="shared" si="0"/>
        <v>0</v>
      </c>
      <c r="Q31" s="224"/>
      <c r="R31" s="225"/>
      <c r="S31" s="211"/>
      <c r="T31" s="212"/>
      <c r="U31" s="213"/>
      <c r="V31" s="226"/>
      <c r="W31" s="212"/>
      <c r="X31" s="213"/>
      <c r="Y31" s="211"/>
      <c r="Z31" s="212"/>
      <c r="AA31" s="213"/>
      <c r="AB31" s="226"/>
      <c r="AC31" s="212"/>
      <c r="AD31" s="230"/>
      <c r="AE31" s="223">
        <f t="shared" si="1"/>
        <v>0</v>
      </c>
      <c r="AF31" s="224"/>
      <c r="AG31" s="234"/>
      <c r="AH31" s="231">
        <f t="shared" si="2"/>
        <v>0</v>
      </c>
      <c r="AI31" s="232"/>
      <c r="AJ31" s="233"/>
      <c r="AK31" s="223">
        <f t="shared" si="3"/>
        <v>0</v>
      </c>
      <c r="AL31" s="224"/>
      <c r="AM31" s="225"/>
      <c r="AN31" s="211"/>
      <c r="AO31" s="212"/>
      <c r="AP31" s="213"/>
      <c r="AQ31" s="226"/>
      <c r="AR31" s="212"/>
      <c r="AS31" s="213"/>
      <c r="AT31" s="211"/>
      <c r="AU31" s="212"/>
      <c r="AV31" s="213"/>
      <c r="AW31" s="226"/>
      <c r="AX31" s="212"/>
      <c r="AY31" s="230"/>
      <c r="AZ31" s="223">
        <f t="shared" si="4"/>
        <v>0</v>
      </c>
      <c r="BA31" s="224"/>
      <c r="BB31" s="234"/>
      <c r="BC31" s="231">
        <f t="shared" si="5"/>
        <v>0</v>
      </c>
      <c r="BD31" s="232"/>
      <c r="BE31" s="233"/>
      <c r="BF31" s="223">
        <f t="shared" si="6"/>
        <v>0</v>
      </c>
      <c r="BG31" s="224"/>
      <c r="BH31" s="225"/>
      <c r="BI31" s="38"/>
    </row>
    <row r="32" spans="2:61" ht="22.5" customHeight="1">
      <c r="B32" s="40"/>
      <c r="C32" s="4"/>
      <c r="D32" s="5"/>
      <c r="E32" s="214" t="s">
        <v>20</v>
      </c>
      <c r="F32" s="214"/>
      <c r="G32" s="214"/>
      <c r="H32" s="214"/>
      <c r="I32" s="215"/>
      <c r="J32" s="206">
        <v>110</v>
      </c>
      <c r="K32" s="207"/>
      <c r="L32" s="208"/>
      <c r="M32" s="209">
        <v>165</v>
      </c>
      <c r="N32" s="207"/>
      <c r="O32" s="208"/>
      <c r="P32" s="216">
        <f t="shared" si="0"/>
        <v>275</v>
      </c>
      <c r="Q32" s="217"/>
      <c r="R32" s="220"/>
      <c r="S32" s="206">
        <v>22</v>
      </c>
      <c r="T32" s="207"/>
      <c r="U32" s="208"/>
      <c r="V32" s="209">
        <v>24</v>
      </c>
      <c r="W32" s="207"/>
      <c r="X32" s="208"/>
      <c r="Y32" s="206">
        <v>0</v>
      </c>
      <c r="Z32" s="207"/>
      <c r="AA32" s="208"/>
      <c r="AB32" s="209">
        <v>21</v>
      </c>
      <c r="AC32" s="207"/>
      <c r="AD32" s="210"/>
      <c r="AE32" s="216">
        <f t="shared" si="1"/>
        <v>22</v>
      </c>
      <c r="AF32" s="217"/>
      <c r="AG32" s="218"/>
      <c r="AH32" s="227">
        <f t="shared" si="2"/>
        <v>45</v>
      </c>
      <c r="AI32" s="228"/>
      <c r="AJ32" s="229"/>
      <c r="AK32" s="216">
        <f t="shared" si="3"/>
        <v>67</v>
      </c>
      <c r="AL32" s="217"/>
      <c r="AM32" s="220"/>
      <c r="AN32" s="206">
        <v>15</v>
      </c>
      <c r="AO32" s="207"/>
      <c r="AP32" s="208"/>
      <c r="AQ32" s="209">
        <v>21</v>
      </c>
      <c r="AR32" s="207"/>
      <c r="AS32" s="208"/>
      <c r="AT32" s="206"/>
      <c r="AU32" s="207"/>
      <c r="AV32" s="208"/>
      <c r="AW32" s="209">
        <v>14</v>
      </c>
      <c r="AX32" s="207"/>
      <c r="AY32" s="210"/>
      <c r="AZ32" s="216">
        <f t="shared" si="4"/>
        <v>15</v>
      </c>
      <c r="BA32" s="217"/>
      <c r="BB32" s="218"/>
      <c r="BC32" s="227">
        <f t="shared" si="5"/>
        <v>35</v>
      </c>
      <c r="BD32" s="228"/>
      <c r="BE32" s="229"/>
      <c r="BF32" s="216">
        <f t="shared" si="6"/>
        <v>50</v>
      </c>
      <c r="BG32" s="217"/>
      <c r="BH32" s="220"/>
      <c r="BI32" s="38"/>
    </row>
    <row r="33" spans="2:61" ht="22.5" customHeight="1">
      <c r="B33" s="40"/>
      <c r="C33" s="4"/>
      <c r="D33" s="5"/>
      <c r="E33" s="214" t="s">
        <v>35</v>
      </c>
      <c r="F33" s="214"/>
      <c r="G33" s="214"/>
      <c r="H33" s="214"/>
      <c r="I33" s="215"/>
      <c r="J33" s="216">
        <f>SUM(J21:L32)</f>
        <v>110</v>
      </c>
      <c r="K33" s="217"/>
      <c r="L33" s="221"/>
      <c r="M33" s="222">
        <f>SUM(M21:O32)</f>
        <v>165</v>
      </c>
      <c r="N33" s="217"/>
      <c r="O33" s="218"/>
      <c r="P33" s="216">
        <f>SUM(P21:R32)</f>
        <v>275</v>
      </c>
      <c r="Q33" s="217"/>
      <c r="R33" s="220"/>
      <c r="S33" s="216">
        <f>SUM(S21:U32)</f>
        <v>22</v>
      </c>
      <c r="T33" s="217"/>
      <c r="U33" s="218"/>
      <c r="V33" s="219">
        <f>SUM(V21:X32)</f>
        <v>24</v>
      </c>
      <c r="W33" s="217"/>
      <c r="X33" s="218"/>
      <c r="Y33" s="216">
        <f>SUM(Y21:AA32)</f>
        <v>0</v>
      </c>
      <c r="Z33" s="217"/>
      <c r="AA33" s="218"/>
      <c r="AB33" s="219">
        <f>SUM(AB21:AD32)</f>
        <v>21</v>
      </c>
      <c r="AC33" s="217"/>
      <c r="AD33" s="220"/>
      <c r="AE33" s="216">
        <f>SUM(AE21:AG32)</f>
        <v>22</v>
      </c>
      <c r="AF33" s="217"/>
      <c r="AG33" s="218"/>
      <c r="AH33" s="227">
        <f>SUM(AH21:AJ32)</f>
        <v>45</v>
      </c>
      <c r="AI33" s="217"/>
      <c r="AJ33" s="218"/>
      <c r="AK33" s="216">
        <f>SUM(AK21:AM32)</f>
        <v>67</v>
      </c>
      <c r="AL33" s="217"/>
      <c r="AM33" s="220"/>
      <c r="AN33" s="216">
        <f>SUM(AN21:AP32)</f>
        <v>15</v>
      </c>
      <c r="AO33" s="217"/>
      <c r="AP33" s="218"/>
      <c r="AQ33" s="219">
        <f>SUM(AQ21:AS32)</f>
        <v>21</v>
      </c>
      <c r="AR33" s="217"/>
      <c r="AS33" s="218"/>
      <c r="AT33" s="216">
        <f>SUM(AT21:AV32)</f>
        <v>0</v>
      </c>
      <c r="AU33" s="217"/>
      <c r="AV33" s="218"/>
      <c r="AW33" s="219">
        <f>SUM(AW21:AY32)</f>
        <v>14</v>
      </c>
      <c r="AX33" s="217"/>
      <c r="AY33" s="220"/>
      <c r="AZ33" s="216">
        <f>SUM(AZ21:BB32)</f>
        <v>15</v>
      </c>
      <c r="BA33" s="217"/>
      <c r="BB33" s="218"/>
      <c r="BC33" s="227">
        <f>SUM(BC21:BE32)</f>
        <v>35</v>
      </c>
      <c r="BD33" s="217"/>
      <c r="BE33" s="218"/>
      <c r="BF33" s="216">
        <f>SUM(BF21:BH32)</f>
        <v>50</v>
      </c>
      <c r="BG33" s="217"/>
      <c r="BH33" s="220"/>
      <c r="BI33" s="38"/>
    </row>
    <row r="34" spans="2:61" ht="9" customHeight="1">
      <c r="B34" s="40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38"/>
    </row>
    <row r="35" spans="2:61">
      <c r="B35" s="40"/>
      <c r="C35" s="25"/>
      <c r="D35" s="25" t="s">
        <v>28</v>
      </c>
      <c r="E35" s="25"/>
      <c r="F35" s="25" t="s">
        <v>38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38"/>
    </row>
    <row r="36" spans="2:61">
      <c r="B36" s="40"/>
      <c r="C36" s="25"/>
      <c r="D36" s="25"/>
      <c r="E36" s="25" t="s">
        <v>600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38"/>
    </row>
    <row r="37" spans="2:61">
      <c r="B37" s="40"/>
      <c r="C37" s="25"/>
      <c r="D37" s="25" t="s">
        <v>29</v>
      </c>
      <c r="E37" s="25"/>
      <c r="F37" s="25" t="s">
        <v>30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38"/>
    </row>
    <row r="38" spans="2:61">
      <c r="B38" s="126"/>
      <c r="C38" s="127"/>
      <c r="D38" s="127" t="s">
        <v>29</v>
      </c>
      <c r="E38" s="127"/>
      <c r="F38" s="127" t="s">
        <v>606</v>
      </c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128"/>
      <c r="AM38" s="128"/>
      <c r="AN38" s="128"/>
      <c r="AO38" s="128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9"/>
    </row>
  </sheetData>
  <sheetProtection sheet="1" objects="1" scenarios="1"/>
  <protectedRanges>
    <protectedRange sqref="BN3:BN9" name="範囲2"/>
    <protectedRange sqref="BN3:BN9" name="月日"/>
  </protectedRanges>
  <mergeCells count="302">
    <mergeCell ref="AB20:AD20"/>
    <mergeCell ref="BC28:BE28"/>
    <mergeCell ref="BF28:BH28"/>
    <mergeCell ref="AQ28:AS28"/>
    <mergeCell ref="AT28:AV28"/>
    <mergeCell ref="AW28:AY28"/>
    <mergeCell ref="AZ28:BB28"/>
    <mergeCell ref="J18:R19"/>
    <mergeCell ref="D12:I12"/>
    <mergeCell ref="D13:I16"/>
    <mergeCell ref="J12:O12"/>
    <mergeCell ref="P12:W12"/>
    <mergeCell ref="S18:AM18"/>
    <mergeCell ref="Y19:AD19"/>
    <mergeCell ref="S19:X19"/>
    <mergeCell ref="P13:W16"/>
    <mergeCell ref="X13:AC14"/>
    <mergeCell ref="X12:AO12"/>
    <mergeCell ref="J13:O16"/>
    <mergeCell ref="AE19:AM19"/>
    <mergeCell ref="AN20:AP20"/>
    <mergeCell ref="AQ20:AS20"/>
    <mergeCell ref="AT20:AV20"/>
    <mergeCell ref="AE20:AG20"/>
    <mergeCell ref="BC21:BE21"/>
    <mergeCell ref="BF21:BH21"/>
    <mergeCell ref="AN21:AP21"/>
    <mergeCell ref="AQ21:AS21"/>
    <mergeCell ref="AT21:AV21"/>
    <mergeCell ref="AW21:AY21"/>
    <mergeCell ref="AZ21:BB21"/>
    <mergeCell ref="BC22:BE22"/>
    <mergeCell ref="BF22:BH22"/>
    <mergeCell ref="AN22:AP22"/>
    <mergeCell ref="AQ22:AS22"/>
    <mergeCell ref="AT22:AV22"/>
    <mergeCell ref="AW22:AY22"/>
    <mergeCell ref="AZ22:BB22"/>
    <mergeCell ref="AN18:BH18"/>
    <mergeCell ref="AN19:AS19"/>
    <mergeCell ref="AT19:AY19"/>
    <mergeCell ref="AZ19:BH19"/>
    <mergeCell ref="BC20:BE20"/>
    <mergeCell ref="BF20:BH20"/>
    <mergeCell ref="AW20:AY20"/>
    <mergeCell ref="AZ20:BB20"/>
    <mergeCell ref="AH20:AJ20"/>
    <mergeCell ref="S20:U20"/>
    <mergeCell ref="V20:X20"/>
    <mergeCell ref="Y20:AA20"/>
    <mergeCell ref="J20:L20"/>
    <mergeCell ref="M20:O20"/>
    <mergeCell ref="AK20:AM20"/>
    <mergeCell ref="P20:R20"/>
    <mergeCell ref="E25:I25"/>
    <mergeCell ref="M24:O24"/>
    <mergeCell ref="P24:R24"/>
    <mergeCell ref="S24:U24"/>
    <mergeCell ref="V24:X24"/>
    <mergeCell ref="Y24:AA24"/>
    <mergeCell ref="AB24:AD24"/>
    <mergeCell ref="AE24:AG24"/>
    <mergeCell ref="AH24:AJ24"/>
    <mergeCell ref="M25:O25"/>
    <mergeCell ref="P25:R25"/>
    <mergeCell ref="S25:U25"/>
    <mergeCell ref="V25:X25"/>
    <mergeCell ref="Y25:AA25"/>
    <mergeCell ref="AB25:AD25"/>
    <mergeCell ref="AE25:AG25"/>
    <mergeCell ref="AH25:AJ25"/>
    <mergeCell ref="E26:I26"/>
    <mergeCell ref="E27:I27"/>
    <mergeCell ref="E31:I31"/>
    <mergeCell ref="J21:L21"/>
    <mergeCell ref="J22:L22"/>
    <mergeCell ref="J23:L23"/>
    <mergeCell ref="J24:L24"/>
    <mergeCell ref="J25:L25"/>
    <mergeCell ref="E29:I29"/>
    <mergeCell ref="E30:I30"/>
    <mergeCell ref="E28:I28"/>
    <mergeCell ref="J28:L28"/>
    <mergeCell ref="J29:L29"/>
    <mergeCell ref="J27:L27"/>
    <mergeCell ref="J31:L31"/>
    <mergeCell ref="J30:L30"/>
    <mergeCell ref="E22:I22"/>
    <mergeCell ref="E23:I23"/>
    <mergeCell ref="E21:I21"/>
    <mergeCell ref="AK21:AM21"/>
    <mergeCell ref="S21:U21"/>
    <mergeCell ref="V21:X21"/>
    <mergeCell ref="Y21:AA21"/>
    <mergeCell ref="AB21:AD21"/>
    <mergeCell ref="AE21:AG21"/>
    <mergeCell ref="AH21:AJ21"/>
    <mergeCell ref="M21:O21"/>
    <mergeCell ref="P21:R21"/>
    <mergeCell ref="P23:R23"/>
    <mergeCell ref="S23:U23"/>
    <mergeCell ref="V23:X23"/>
    <mergeCell ref="Y23:AA23"/>
    <mergeCell ref="AB23:AD23"/>
    <mergeCell ref="AE23:AG23"/>
    <mergeCell ref="AH23:AJ23"/>
    <mergeCell ref="AK22:AM22"/>
    <mergeCell ref="M22:O22"/>
    <mergeCell ref="P22:R22"/>
    <mergeCell ref="S22:U22"/>
    <mergeCell ref="V22:X22"/>
    <mergeCell ref="Y22:AA22"/>
    <mergeCell ref="AB22:AD22"/>
    <mergeCell ref="AE22:AG22"/>
    <mergeCell ref="AH22:AJ22"/>
    <mergeCell ref="BC23:BE23"/>
    <mergeCell ref="BF23:BH23"/>
    <mergeCell ref="AK23:AM23"/>
    <mergeCell ref="AN23:AP23"/>
    <mergeCell ref="AQ23:AS23"/>
    <mergeCell ref="AT23:AV23"/>
    <mergeCell ref="AW23:AY23"/>
    <mergeCell ref="AZ23:BB23"/>
    <mergeCell ref="AT27:AV27"/>
    <mergeCell ref="AW27:AY27"/>
    <mergeCell ref="AZ27:BB27"/>
    <mergeCell ref="AK27:AM27"/>
    <mergeCell ref="AN27:AP27"/>
    <mergeCell ref="BF24:BH24"/>
    <mergeCell ref="AN24:AP24"/>
    <mergeCell ref="AQ24:AS24"/>
    <mergeCell ref="AT24:AV24"/>
    <mergeCell ref="AW24:AY24"/>
    <mergeCell ref="AZ24:BB24"/>
    <mergeCell ref="BC25:BE25"/>
    <mergeCell ref="BF25:BH25"/>
    <mergeCell ref="AN25:AP25"/>
    <mergeCell ref="AQ25:AS25"/>
    <mergeCell ref="AT25:AV25"/>
    <mergeCell ref="AZ25:BB25"/>
    <mergeCell ref="AK24:AM24"/>
    <mergeCell ref="AK25:AM25"/>
    <mergeCell ref="BC24:BE24"/>
    <mergeCell ref="BC26:BE26"/>
    <mergeCell ref="BC29:BE29"/>
    <mergeCell ref="BF29:BH29"/>
    <mergeCell ref="AH29:AJ29"/>
    <mergeCell ref="AK29:AM29"/>
    <mergeCell ref="AN29:AP29"/>
    <mergeCell ref="AQ29:AS29"/>
    <mergeCell ref="BF26:BH26"/>
    <mergeCell ref="AN26:AP26"/>
    <mergeCell ref="AQ26:AS26"/>
    <mergeCell ref="AT26:AV26"/>
    <mergeCell ref="AW26:AY26"/>
    <mergeCell ref="AZ26:BB26"/>
    <mergeCell ref="BC27:BE27"/>
    <mergeCell ref="BF27:BH27"/>
    <mergeCell ref="AQ27:AS27"/>
    <mergeCell ref="AH26:AJ26"/>
    <mergeCell ref="M27:O27"/>
    <mergeCell ref="P27:R27"/>
    <mergeCell ref="S27:U27"/>
    <mergeCell ref="V27:X27"/>
    <mergeCell ref="Y27:AA27"/>
    <mergeCell ref="AB27:AD27"/>
    <mergeCell ref="AE27:AG27"/>
    <mergeCell ref="AH27:AJ27"/>
    <mergeCell ref="AK26:AM26"/>
    <mergeCell ref="S28:U28"/>
    <mergeCell ref="V28:X28"/>
    <mergeCell ref="Y28:AA28"/>
    <mergeCell ref="AB28:AD28"/>
    <mergeCell ref="AZ30:BB30"/>
    <mergeCell ref="M28:O28"/>
    <mergeCell ref="P28:R28"/>
    <mergeCell ref="AE28:AG28"/>
    <mergeCell ref="AH28:AJ28"/>
    <mergeCell ref="AK28:AM28"/>
    <mergeCell ref="AN28:AP28"/>
    <mergeCell ref="M29:O29"/>
    <mergeCell ref="P29:R29"/>
    <mergeCell ref="S29:U29"/>
    <mergeCell ref="V29:X29"/>
    <mergeCell ref="AN30:AP30"/>
    <mergeCell ref="AZ29:BB29"/>
    <mergeCell ref="Y29:AA29"/>
    <mergeCell ref="AB29:AD29"/>
    <mergeCell ref="AE29:AG29"/>
    <mergeCell ref="AT29:AV29"/>
    <mergeCell ref="AW29:AY29"/>
    <mergeCell ref="S30:U30"/>
    <mergeCell ref="V30:X30"/>
    <mergeCell ref="Y30:AA30"/>
    <mergeCell ref="AB30:AD30"/>
    <mergeCell ref="M30:O30"/>
    <mergeCell ref="P30:R30"/>
    <mergeCell ref="AE30:AG30"/>
    <mergeCell ref="AH30:AJ30"/>
    <mergeCell ref="AK30:AM30"/>
    <mergeCell ref="BC30:BE30"/>
    <mergeCell ref="BF30:BH30"/>
    <mergeCell ref="AQ30:AS30"/>
    <mergeCell ref="AT30:AV30"/>
    <mergeCell ref="AW30:AY30"/>
    <mergeCell ref="BC32:BE32"/>
    <mergeCell ref="BF32:BH32"/>
    <mergeCell ref="AW31:AY31"/>
    <mergeCell ref="BC31:BE31"/>
    <mergeCell ref="BF31:BH31"/>
    <mergeCell ref="AZ31:BB31"/>
    <mergeCell ref="AB32:AD32"/>
    <mergeCell ref="AE32:AG32"/>
    <mergeCell ref="AH32:AJ32"/>
    <mergeCell ref="AK32:AM32"/>
    <mergeCell ref="AN32:AP32"/>
    <mergeCell ref="AK31:AM31"/>
    <mergeCell ref="AN31:AP31"/>
    <mergeCell ref="AE31:AG31"/>
    <mergeCell ref="AH31:AJ31"/>
    <mergeCell ref="AB31:AD31"/>
    <mergeCell ref="AQ31:AS31"/>
    <mergeCell ref="AZ32:BB32"/>
    <mergeCell ref="AZ33:BB33"/>
    <mergeCell ref="BC33:BE33"/>
    <mergeCell ref="AH33:AJ33"/>
    <mergeCell ref="AQ33:AS33"/>
    <mergeCell ref="V33:X33"/>
    <mergeCell ref="Y33:AA33"/>
    <mergeCell ref="AB33:AD33"/>
    <mergeCell ref="AE33:AG33"/>
    <mergeCell ref="BF33:BH33"/>
    <mergeCell ref="AK33:AM33"/>
    <mergeCell ref="AN33:AP33"/>
    <mergeCell ref="C27:D27"/>
    <mergeCell ref="AT32:AV32"/>
    <mergeCell ref="AW32:AY32"/>
    <mergeCell ref="AT31:AV31"/>
    <mergeCell ref="E32:I32"/>
    <mergeCell ref="E33:I33"/>
    <mergeCell ref="AT33:AV33"/>
    <mergeCell ref="AW33:AY33"/>
    <mergeCell ref="J33:L33"/>
    <mergeCell ref="M33:O33"/>
    <mergeCell ref="P33:R33"/>
    <mergeCell ref="S33:U33"/>
    <mergeCell ref="AQ32:AS32"/>
    <mergeCell ref="Y32:AA32"/>
    <mergeCell ref="J32:L32"/>
    <mergeCell ref="M32:O32"/>
    <mergeCell ref="P32:R32"/>
    <mergeCell ref="S32:U32"/>
    <mergeCell ref="V32:X32"/>
    <mergeCell ref="Y31:AA31"/>
    <mergeCell ref="P31:R31"/>
    <mergeCell ref="S31:U31"/>
    <mergeCell ref="V31:X31"/>
    <mergeCell ref="M31:O31"/>
    <mergeCell ref="D2:I5"/>
    <mergeCell ref="M26:O26"/>
    <mergeCell ref="P26:R26"/>
    <mergeCell ref="V2:AF3"/>
    <mergeCell ref="V4:AF5"/>
    <mergeCell ref="AG2:AX2"/>
    <mergeCell ref="AG3:AO3"/>
    <mergeCell ref="AP3:AX3"/>
    <mergeCell ref="AG4:AO5"/>
    <mergeCell ref="X15:AC16"/>
    <mergeCell ref="AD15:AO16"/>
    <mergeCell ref="AD13:AO14"/>
    <mergeCell ref="C24:D24"/>
    <mergeCell ref="C25:D25"/>
    <mergeCell ref="C26:D26"/>
    <mergeCell ref="J26:L26"/>
    <mergeCell ref="E24:I24"/>
    <mergeCell ref="S26:U26"/>
    <mergeCell ref="V26:X26"/>
    <mergeCell ref="Y26:AA26"/>
    <mergeCell ref="AB26:AD26"/>
    <mergeCell ref="AE26:AG26"/>
    <mergeCell ref="AW25:AY25"/>
    <mergeCell ref="M23:O23"/>
    <mergeCell ref="AY3:BA3"/>
    <mergeCell ref="BB3:BD3"/>
    <mergeCell ref="AY4:BA5"/>
    <mergeCell ref="BB4:BD5"/>
    <mergeCell ref="AY2:BG2"/>
    <mergeCell ref="BK12:BQ12"/>
    <mergeCell ref="BK13:BQ16"/>
    <mergeCell ref="AS15:BG16"/>
    <mergeCell ref="AY8:AZ8"/>
    <mergeCell ref="BB8:BC8"/>
    <mergeCell ref="AP12:BG12"/>
    <mergeCell ref="AP13:AW14"/>
    <mergeCell ref="AX13:AX14"/>
    <mergeCell ref="AY13:BG14"/>
    <mergeCell ref="AP4:AX5"/>
    <mergeCell ref="BE3:BG5"/>
    <mergeCell ref="AP15:AR16"/>
    <mergeCell ref="N10:AU10"/>
    <mergeCell ref="J2:U3"/>
    <mergeCell ref="J4:U5"/>
  </mergeCells>
  <phoneticPr fontId="2"/>
  <dataValidations count="7">
    <dataValidation type="list" allowBlank="1" showInputMessage="1" showErrorMessage="1" sqref="J17:O17">
      <formula1>$BQ$8:$BQ$10</formula1>
    </dataValidation>
    <dataValidation type="list" allowBlank="1" showInputMessage="1" showErrorMessage="1" sqref="P17:W17">
      <formula1>$BW$8:$BW$9</formula1>
    </dataValidation>
    <dataValidation type="list" allowBlank="1" showInputMessage="1" showErrorMessage="1" sqref="AY4:BA5">
      <formula1>$BK$3:$BK$4</formula1>
    </dataValidation>
    <dataValidation type="list" allowBlank="1" showInputMessage="1" showErrorMessage="1" sqref="BB4:BD5">
      <formula1>$BN$3:$BN$9</formula1>
    </dataValidation>
    <dataValidation type="whole" imeMode="disabled" operator="greaterThanOrEqual" allowBlank="1" showInputMessage="1" showErrorMessage="1" sqref="J21:O32">
      <formula1>0</formula1>
    </dataValidation>
    <dataValidation imeMode="disabled" allowBlank="1" showInputMessage="1" showErrorMessage="1" sqref="AN21:AY32"/>
    <dataValidation imeMode="disabled" allowBlank="1" showInputMessage="1" showErrorMessage="1" sqref="S21:AD32"/>
  </dataValidation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99" orientation="landscape" r:id="rId1"/>
  <headerFooter alignWithMargins="0"/>
  <ignoredErrors>
    <ignoredError sqref="AD15 J13 D13 AP13 AY8 BB8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N161"/>
  <sheetViews>
    <sheetView workbookViewId="0">
      <selection activeCell="O1" sqref="O1"/>
    </sheetView>
  </sheetViews>
  <sheetFormatPr defaultRowHeight="13.5"/>
  <cols>
    <col min="1" max="1" width="9.875" bestFit="1" customWidth="1"/>
    <col min="2" max="2" width="32.625" bestFit="1" customWidth="1"/>
    <col min="3" max="3" width="6.125" style="20" bestFit="1" customWidth="1"/>
    <col min="4" max="4" width="7.125" style="20" bestFit="1" customWidth="1"/>
    <col min="5" max="5" width="6.125" style="20" bestFit="1" customWidth="1"/>
    <col min="6" max="6" width="7.125" style="20" bestFit="1" customWidth="1"/>
    <col min="7" max="8" width="13.875" bestFit="1" customWidth="1"/>
    <col min="9" max="10" width="7.125" style="20" bestFit="1" customWidth="1"/>
    <col min="11" max="11" width="11" style="19" bestFit="1" customWidth="1"/>
    <col min="12" max="12" width="13" bestFit="1" customWidth="1"/>
    <col min="13" max="14" width="9" style="20"/>
  </cols>
  <sheetData>
    <row r="1" spans="1:14" s="20" customFormat="1" ht="27">
      <c r="A1" s="70" t="s">
        <v>39</v>
      </c>
      <c r="B1" s="70" t="s">
        <v>40</v>
      </c>
      <c r="C1" s="71" t="s">
        <v>535</v>
      </c>
      <c r="D1" s="71" t="s">
        <v>41</v>
      </c>
      <c r="E1" s="71" t="s">
        <v>536</v>
      </c>
      <c r="F1" s="71" t="s">
        <v>537</v>
      </c>
      <c r="G1" s="70" t="s">
        <v>42</v>
      </c>
      <c r="H1" s="70" t="s">
        <v>43</v>
      </c>
      <c r="I1" s="71" t="s">
        <v>534</v>
      </c>
      <c r="J1" s="71" t="s">
        <v>533</v>
      </c>
      <c r="K1" s="67" t="s">
        <v>532</v>
      </c>
      <c r="L1" s="68" t="s">
        <v>531</v>
      </c>
      <c r="M1" s="69" t="s">
        <v>538</v>
      </c>
      <c r="N1" s="69" t="s">
        <v>544</v>
      </c>
    </row>
    <row r="2" spans="1:14">
      <c r="A2" s="21">
        <v>120614</v>
      </c>
      <c r="B2" s="22" t="s">
        <v>44</v>
      </c>
      <c r="C2" s="24">
        <v>11</v>
      </c>
      <c r="D2" s="24" t="s">
        <v>45</v>
      </c>
      <c r="E2" s="24">
        <v>1</v>
      </c>
      <c r="F2" s="24" t="s">
        <v>45</v>
      </c>
      <c r="G2" s="22" t="s">
        <v>46</v>
      </c>
      <c r="H2" s="22" t="s">
        <v>47</v>
      </c>
      <c r="I2" s="24">
        <v>3</v>
      </c>
      <c r="J2" s="24" t="s">
        <v>48</v>
      </c>
      <c r="K2" s="23">
        <v>137</v>
      </c>
      <c r="L2" s="22">
        <v>149</v>
      </c>
      <c r="M2" s="24" t="s">
        <v>542</v>
      </c>
      <c r="N2" s="24" t="s">
        <v>545</v>
      </c>
    </row>
    <row r="3" spans="1:14">
      <c r="A3" s="21">
        <v>321001</v>
      </c>
      <c r="B3" s="22" t="s">
        <v>49</v>
      </c>
      <c r="C3" s="24">
        <v>11</v>
      </c>
      <c r="D3" s="24" t="s">
        <v>45</v>
      </c>
      <c r="E3" s="24">
        <v>1</v>
      </c>
      <c r="F3" s="24" t="s">
        <v>45</v>
      </c>
      <c r="G3" s="22" t="s">
        <v>50</v>
      </c>
      <c r="H3" s="22" t="s">
        <v>51</v>
      </c>
      <c r="I3" s="24">
        <v>3</v>
      </c>
      <c r="J3" s="24" t="s">
        <v>48</v>
      </c>
      <c r="K3" s="23">
        <v>2</v>
      </c>
      <c r="L3" s="22">
        <v>2</v>
      </c>
      <c r="M3" s="24" t="s">
        <v>539</v>
      </c>
      <c r="N3" s="24" t="s">
        <v>545</v>
      </c>
    </row>
    <row r="4" spans="1:14">
      <c r="A4" s="21">
        <v>321003</v>
      </c>
      <c r="B4" s="22" t="s">
        <v>52</v>
      </c>
      <c r="C4" s="24">
        <v>11</v>
      </c>
      <c r="D4" s="24" t="s">
        <v>45</v>
      </c>
      <c r="E4" s="24">
        <v>1</v>
      </c>
      <c r="F4" s="24" t="s">
        <v>45</v>
      </c>
      <c r="G4" s="22" t="s">
        <v>53</v>
      </c>
      <c r="H4" s="22" t="s">
        <v>54</v>
      </c>
      <c r="I4" s="24">
        <v>3</v>
      </c>
      <c r="J4" s="24" t="s">
        <v>48</v>
      </c>
      <c r="K4" s="23">
        <v>1</v>
      </c>
      <c r="L4" s="22">
        <v>1</v>
      </c>
      <c r="M4" s="24" t="s">
        <v>539</v>
      </c>
      <c r="N4" s="24" t="s">
        <v>545</v>
      </c>
    </row>
    <row r="5" spans="1:14">
      <c r="A5" s="21">
        <v>321006</v>
      </c>
      <c r="B5" s="22" t="s">
        <v>55</v>
      </c>
      <c r="C5" s="24">
        <v>11</v>
      </c>
      <c r="D5" s="24" t="s">
        <v>45</v>
      </c>
      <c r="E5" s="24">
        <v>1</v>
      </c>
      <c r="F5" s="24" t="s">
        <v>45</v>
      </c>
      <c r="G5" s="22" t="s">
        <v>56</v>
      </c>
      <c r="H5" s="22" t="s">
        <v>57</v>
      </c>
      <c r="I5" s="24">
        <v>3</v>
      </c>
      <c r="J5" s="24" t="s">
        <v>48</v>
      </c>
      <c r="K5" s="23">
        <v>3</v>
      </c>
      <c r="L5" s="22">
        <v>3</v>
      </c>
      <c r="M5" s="24" t="s">
        <v>539</v>
      </c>
      <c r="N5" s="24" t="s">
        <v>545</v>
      </c>
    </row>
    <row r="6" spans="1:14">
      <c r="A6" s="21">
        <v>321016</v>
      </c>
      <c r="B6" s="22" t="s">
        <v>58</v>
      </c>
      <c r="C6" s="24">
        <v>11</v>
      </c>
      <c r="D6" s="24" t="s">
        <v>45</v>
      </c>
      <c r="E6" s="24">
        <v>1</v>
      </c>
      <c r="F6" s="24" t="s">
        <v>45</v>
      </c>
      <c r="G6" s="22" t="s">
        <v>59</v>
      </c>
      <c r="H6" s="22" t="s">
        <v>60</v>
      </c>
      <c r="I6" s="24">
        <v>3</v>
      </c>
      <c r="J6" s="24" t="s">
        <v>48</v>
      </c>
      <c r="K6" s="23">
        <v>4</v>
      </c>
      <c r="L6" s="22">
        <v>4</v>
      </c>
      <c r="M6" s="24" t="s">
        <v>539</v>
      </c>
      <c r="N6" s="24" t="s">
        <v>545</v>
      </c>
    </row>
    <row r="7" spans="1:14">
      <c r="A7" s="21">
        <v>321021</v>
      </c>
      <c r="B7" s="22" t="s">
        <v>61</v>
      </c>
      <c r="C7" s="24">
        <v>11</v>
      </c>
      <c r="D7" s="24" t="s">
        <v>45</v>
      </c>
      <c r="E7" s="24">
        <v>1</v>
      </c>
      <c r="F7" s="24" t="s">
        <v>45</v>
      </c>
      <c r="G7" s="22" t="s">
        <v>62</v>
      </c>
      <c r="H7" s="22" t="s">
        <v>63</v>
      </c>
      <c r="I7" s="24">
        <v>3</v>
      </c>
      <c r="J7" s="24" t="s">
        <v>48</v>
      </c>
      <c r="K7" s="23">
        <v>5</v>
      </c>
      <c r="L7" s="22">
        <v>5</v>
      </c>
      <c r="M7" s="24" t="s">
        <v>539</v>
      </c>
      <c r="N7" s="24" t="s">
        <v>545</v>
      </c>
    </row>
    <row r="8" spans="1:14">
      <c r="A8" s="21">
        <v>321025</v>
      </c>
      <c r="B8" s="22" t="s">
        <v>64</v>
      </c>
      <c r="C8" s="24">
        <v>11</v>
      </c>
      <c r="D8" s="24" t="s">
        <v>45</v>
      </c>
      <c r="E8" s="24">
        <v>1</v>
      </c>
      <c r="F8" s="24" t="s">
        <v>45</v>
      </c>
      <c r="G8" s="22" t="s">
        <v>65</v>
      </c>
      <c r="H8" s="22" t="s">
        <v>66</v>
      </c>
      <c r="I8" s="24">
        <v>3</v>
      </c>
      <c r="J8" s="24" t="s">
        <v>48</v>
      </c>
      <c r="K8" s="23">
        <v>6</v>
      </c>
      <c r="L8" s="22">
        <v>6</v>
      </c>
      <c r="M8" s="24" t="s">
        <v>539</v>
      </c>
      <c r="N8" s="24" t="s">
        <v>545</v>
      </c>
    </row>
    <row r="9" spans="1:14">
      <c r="A9" s="21">
        <v>321029</v>
      </c>
      <c r="B9" s="22" t="s">
        <v>67</v>
      </c>
      <c r="C9" s="24">
        <v>11</v>
      </c>
      <c r="D9" s="24" t="s">
        <v>45</v>
      </c>
      <c r="E9" s="24">
        <v>1</v>
      </c>
      <c r="F9" s="24" t="s">
        <v>45</v>
      </c>
      <c r="G9" s="22" t="s">
        <v>68</v>
      </c>
      <c r="H9" s="22" t="s">
        <v>69</v>
      </c>
      <c r="I9" s="24">
        <v>3</v>
      </c>
      <c r="J9" s="24" t="s">
        <v>48</v>
      </c>
      <c r="K9" s="23">
        <v>7</v>
      </c>
      <c r="L9" s="22">
        <v>7</v>
      </c>
      <c r="M9" s="24" t="s">
        <v>539</v>
      </c>
      <c r="N9" s="24" t="s">
        <v>545</v>
      </c>
    </row>
    <row r="10" spans="1:14">
      <c r="A10" s="21">
        <v>321030</v>
      </c>
      <c r="B10" s="22" t="s">
        <v>70</v>
      </c>
      <c r="C10" s="24">
        <v>11</v>
      </c>
      <c r="D10" s="24" t="s">
        <v>45</v>
      </c>
      <c r="E10" s="24">
        <v>1</v>
      </c>
      <c r="F10" s="24" t="s">
        <v>45</v>
      </c>
      <c r="G10" s="22" t="s">
        <v>71</v>
      </c>
      <c r="H10" s="22" t="s">
        <v>72</v>
      </c>
      <c r="I10" s="24">
        <v>3</v>
      </c>
      <c r="J10" s="24" t="s">
        <v>48</v>
      </c>
      <c r="K10" s="23">
        <v>8</v>
      </c>
      <c r="L10" s="22">
        <v>8</v>
      </c>
      <c r="M10" s="24" t="s">
        <v>539</v>
      </c>
      <c r="N10" s="24" t="s">
        <v>545</v>
      </c>
    </row>
    <row r="11" spans="1:14">
      <c r="A11" s="21">
        <v>321031</v>
      </c>
      <c r="B11" s="22" t="s">
        <v>73</v>
      </c>
      <c r="C11" s="24">
        <v>11</v>
      </c>
      <c r="D11" s="24" t="s">
        <v>45</v>
      </c>
      <c r="E11" s="24">
        <v>1</v>
      </c>
      <c r="F11" s="24" t="s">
        <v>45</v>
      </c>
      <c r="G11" s="22" t="s">
        <v>74</v>
      </c>
      <c r="H11" s="22" t="s">
        <v>74</v>
      </c>
      <c r="I11" s="24">
        <v>3</v>
      </c>
      <c r="J11" s="24" t="s">
        <v>48</v>
      </c>
      <c r="K11" s="23">
        <v>126</v>
      </c>
      <c r="L11" s="22">
        <v>137</v>
      </c>
      <c r="M11" s="24" t="s">
        <v>540</v>
      </c>
      <c r="N11" s="24" t="s">
        <v>545</v>
      </c>
    </row>
    <row r="12" spans="1:14">
      <c r="A12" s="21">
        <v>321036</v>
      </c>
      <c r="B12" s="22" t="s">
        <v>75</v>
      </c>
      <c r="C12" s="24">
        <v>11</v>
      </c>
      <c r="D12" s="24" t="s">
        <v>45</v>
      </c>
      <c r="E12" s="24">
        <v>1</v>
      </c>
      <c r="F12" s="24" t="s">
        <v>45</v>
      </c>
      <c r="G12" s="22" t="s">
        <v>76</v>
      </c>
      <c r="H12" s="22" t="s">
        <v>77</v>
      </c>
      <c r="I12" s="24">
        <v>3</v>
      </c>
      <c r="J12" s="24" t="s">
        <v>48</v>
      </c>
      <c r="K12" s="23">
        <v>9</v>
      </c>
      <c r="L12" s="22">
        <v>9</v>
      </c>
      <c r="M12" s="24" t="s">
        <v>539</v>
      </c>
      <c r="N12" s="24" t="s">
        <v>545</v>
      </c>
    </row>
    <row r="13" spans="1:14">
      <c r="A13" s="21">
        <v>321039</v>
      </c>
      <c r="B13" s="22" t="s">
        <v>78</v>
      </c>
      <c r="C13" s="24">
        <v>11</v>
      </c>
      <c r="D13" s="24" t="s">
        <v>45</v>
      </c>
      <c r="E13" s="24">
        <v>1</v>
      </c>
      <c r="F13" s="24" t="s">
        <v>45</v>
      </c>
      <c r="G13" s="22" t="s">
        <v>79</v>
      </c>
      <c r="H13" s="22" t="s">
        <v>80</v>
      </c>
      <c r="I13" s="24">
        <v>3</v>
      </c>
      <c r="J13" s="24" t="s">
        <v>48</v>
      </c>
      <c r="K13" s="23">
        <v>12</v>
      </c>
      <c r="L13" s="22">
        <v>12</v>
      </c>
      <c r="M13" s="24" t="s">
        <v>539</v>
      </c>
      <c r="N13" s="24" t="s">
        <v>545</v>
      </c>
    </row>
    <row r="14" spans="1:14">
      <c r="A14" s="21">
        <v>321040</v>
      </c>
      <c r="B14" s="22" t="s">
        <v>81</v>
      </c>
      <c r="C14" s="24">
        <v>11</v>
      </c>
      <c r="D14" s="24" t="s">
        <v>45</v>
      </c>
      <c r="E14" s="24">
        <v>1</v>
      </c>
      <c r="F14" s="24" t="s">
        <v>45</v>
      </c>
      <c r="G14" s="22" t="s">
        <v>82</v>
      </c>
      <c r="H14" s="22" t="s">
        <v>83</v>
      </c>
      <c r="I14" s="24">
        <v>3</v>
      </c>
      <c r="J14" s="24" t="s">
        <v>48</v>
      </c>
      <c r="K14" s="23">
        <v>10</v>
      </c>
      <c r="L14" s="22">
        <v>10</v>
      </c>
      <c r="M14" s="24" t="s">
        <v>539</v>
      </c>
      <c r="N14" s="24" t="s">
        <v>545</v>
      </c>
    </row>
    <row r="15" spans="1:14">
      <c r="A15" s="21">
        <v>321041</v>
      </c>
      <c r="B15" s="22" t="s">
        <v>84</v>
      </c>
      <c r="C15" s="24">
        <v>11</v>
      </c>
      <c r="D15" s="24" t="s">
        <v>45</v>
      </c>
      <c r="E15" s="24">
        <v>1</v>
      </c>
      <c r="F15" s="24" t="s">
        <v>45</v>
      </c>
      <c r="G15" s="22" t="s">
        <v>85</v>
      </c>
      <c r="H15" s="22" t="s">
        <v>86</v>
      </c>
      <c r="I15" s="24">
        <v>3</v>
      </c>
      <c r="J15" s="24" t="s">
        <v>48</v>
      </c>
      <c r="K15" s="23">
        <v>13</v>
      </c>
      <c r="L15" s="22">
        <v>13</v>
      </c>
      <c r="M15" s="24" t="s">
        <v>539</v>
      </c>
      <c r="N15" s="24" t="s">
        <v>545</v>
      </c>
    </row>
    <row r="16" spans="1:14">
      <c r="A16" s="21">
        <v>321042</v>
      </c>
      <c r="B16" s="22" t="s">
        <v>87</v>
      </c>
      <c r="C16" s="24">
        <v>11</v>
      </c>
      <c r="D16" s="24" t="s">
        <v>45</v>
      </c>
      <c r="E16" s="24">
        <v>1</v>
      </c>
      <c r="F16" s="24" t="s">
        <v>45</v>
      </c>
      <c r="G16" s="22" t="s">
        <v>88</v>
      </c>
      <c r="H16" s="22" t="s">
        <v>89</v>
      </c>
      <c r="I16" s="24">
        <v>3</v>
      </c>
      <c r="J16" s="24" t="s">
        <v>48</v>
      </c>
      <c r="K16" s="23">
        <v>14</v>
      </c>
      <c r="L16" s="22">
        <v>14</v>
      </c>
      <c r="M16" s="24" t="s">
        <v>539</v>
      </c>
      <c r="N16" s="24" t="s">
        <v>545</v>
      </c>
    </row>
    <row r="17" spans="1:14">
      <c r="A17" s="21">
        <v>321043</v>
      </c>
      <c r="B17" s="22" t="s">
        <v>90</v>
      </c>
      <c r="C17" s="24">
        <v>11</v>
      </c>
      <c r="D17" s="24" t="s">
        <v>45</v>
      </c>
      <c r="E17" s="24">
        <v>1</v>
      </c>
      <c r="F17" s="24" t="s">
        <v>45</v>
      </c>
      <c r="G17" s="22" t="s">
        <v>91</v>
      </c>
      <c r="H17" s="22" t="s">
        <v>92</v>
      </c>
      <c r="I17" s="24">
        <v>3</v>
      </c>
      <c r="J17" s="24" t="s">
        <v>48</v>
      </c>
      <c r="K17" s="23">
        <v>11</v>
      </c>
      <c r="L17" s="22">
        <v>11</v>
      </c>
      <c r="M17" s="24" t="s">
        <v>539</v>
      </c>
      <c r="N17" s="24" t="s">
        <v>545</v>
      </c>
    </row>
    <row r="18" spans="1:14">
      <c r="A18" s="21">
        <v>321044</v>
      </c>
      <c r="B18" s="22" t="s">
        <v>93</v>
      </c>
      <c r="C18" s="24">
        <v>11</v>
      </c>
      <c r="D18" s="24" t="s">
        <v>45</v>
      </c>
      <c r="E18" s="24">
        <v>1</v>
      </c>
      <c r="F18" s="24" t="s">
        <v>45</v>
      </c>
      <c r="G18" s="22" t="s">
        <v>94</v>
      </c>
      <c r="H18" s="22" t="s">
        <v>95</v>
      </c>
      <c r="I18" s="24">
        <v>3</v>
      </c>
      <c r="J18" s="24" t="s">
        <v>48</v>
      </c>
      <c r="K18" s="23">
        <v>16</v>
      </c>
      <c r="L18" s="22">
        <v>16</v>
      </c>
      <c r="M18" s="24" t="s">
        <v>539</v>
      </c>
      <c r="N18" s="24" t="s">
        <v>545</v>
      </c>
    </row>
    <row r="19" spans="1:14">
      <c r="A19" s="21">
        <v>321045</v>
      </c>
      <c r="B19" s="22" t="s">
        <v>96</v>
      </c>
      <c r="C19" s="24">
        <v>11</v>
      </c>
      <c r="D19" s="24" t="s">
        <v>45</v>
      </c>
      <c r="E19" s="24">
        <v>1</v>
      </c>
      <c r="F19" s="24" t="s">
        <v>45</v>
      </c>
      <c r="G19" s="22" t="s">
        <v>97</v>
      </c>
      <c r="H19" s="22" t="s">
        <v>98</v>
      </c>
      <c r="I19" s="24">
        <v>3</v>
      </c>
      <c r="J19" s="24" t="s">
        <v>48</v>
      </c>
      <c r="K19" s="23">
        <v>17</v>
      </c>
      <c r="L19" s="22">
        <v>17</v>
      </c>
      <c r="M19" s="24" t="s">
        <v>539</v>
      </c>
      <c r="N19" s="24" t="s">
        <v>545</v>
      </c>
    </row>
    <row r="20" spans="1:14">
      <c r="A20" s="21">
        <v>321046</v>
      </c>
      <c r="B20" s="22" t="s">
        <v>99</v>
      </c>
      <c r="C20" s="24">
        <v>11</v>
      </c>
      <c r="D20" s="24" t="s">
        <v>45</v>
      </c>
      <c r="E20" s="24">
        <v>1</v>
      </c>
      <c r="F20" s="24" t="s">
        <v>45</v>
      </c>
      <c r="G20" s="22" t="s">
        <v>100</v>
      </c>
      <c r="H20" s="22" t="s">
        <v>101</v>
      </c>
      <c r="I20" s="24">
        <v>3</v>
      </c>
      <c r="J20" s="24" t="s">
        <v>48</v>
      </c>
      <c r="K20" s="23">
        <v>110</v>
      </c>
      <c r="L20" s="22">
        <v>110</v>
      </c>
      <c r="M20" s="24" t="s">
        <v>539</v>
      </c>
      <c r="N20" s="24" t="s">
        <v>545</v>
      </c>
    </row>
    <row r="21" spans="1:14">
      <c r="A21" s="21">
        <v>321047</v>
      </c>
      <c r="B21" s="22" t="s">
        <v>102</v>
      </c>
      <c r="C21" s="24">
        <v>11</v>
      </c>
      <c r="D21" s="24" t="s">
        <v>45</v>
      </c>
      <c r="E21" s="24">
        <v>1</v>
      </c>
      <c r="F21" s="24" t="s">
        <v>45</v>
      </c>
      <c r="G21" s="22" t="s">
        <v>103</v>
      </c>
      <c r="H21" s="22" t="s">
        <v>104</v>
      </c>
      <c r="I21" s="24">
        <v>3</v>
      </c>
      <c r="J21" s="24" t="s">
        <v>48</v>
      </c>
      <c r="K21" s="23">
        <v>15</v>
      </c>
      <c r="L21" s="22">
        <v>15</v>
      </c>
      <c r="M21" s="24" t="s">
        <v>539</v>
      </c>
      <c r="N21" s="24" t="s">
        <v>545</v>
      </c>
    </row>
    <row r="22" spans="1:14">
      <c r="A22" s="21">
        <v>321051</v>
      </c>
      <c r="B22" s="22" t="s">
        <v>105</v>
      </c>
      <c r="C22" s="24">
        <v>11</v>
      </c>
      <c r="D22" s="24" t="s">
        <v>45</v>
      </c>
      <c r="E22" s="24">
        <v>1</v>
      </c>
      <c r="F22" s="24" t="s">
        <v>45</v>
      </c>
      <c r="G22" s="22" t="s">
        <v>106</v>
      </c>
      <c r="H22" s="22" t="s">
        <v>107</v>
      </c>
      <c r="I22" s="24">
        <v>3</v>
      </c>
      <c r="J22" s="24" t="s">
        <v>48</v>
      </c>
      <c r="K22" s="23">
        <v>129</v>
      </c>
      <c r="L22" s="22">
        <v>140</v>
      </c>
      <c r="M22" s="24" t="s">
        <v>540</v>
      </c>
      <c r="N22" s="24" t="s">
        <v>545</v>
      </c>
    </row>
    <row r="23" spans="1:14">
      <c r="A23" s="21">
        <v>321056</v>
      </c>
      <c r="B23" s="22" t="s">
        <v>108</v>
      </c>
      <c r="C23" s="24">
        <v>11</v>
      </c>
      <c r="D23" s="24" t="s">
        <v>45</v>
      </c>
      <c r="E23" s="24">
        <v>1</v>
      </c>
      <c r="F23" s="24" t="s">
        <v>45</v>
      </c>
      <c r="G23" s="22" t="s">
        <v>109</v>
      </c>
      <c r="H23" s="22" t="s">
        <v>110</v>
      </c>
      <c r="I23" s="24">
        <v>3</v>
      </c>
      <c r="J23" s="24" t="s">
        <v>48</v>
      </c>
      <c r="K23" s="23">
        <v>131</v>
      </c>
      <c r="L23" s="22">
        <v>142</v>
      </c>
      <c r="M23" s="24" t="s">
        <v>541</v>
      </c>
      <c r="N23" s="24" t="s">
        <v>545</v>
      </c>
    </row>
    <row r="24" spans="1:14">
      <c r="A24" s="21">
        <v>321061</v>
      </c>
      <c r="B24" s="22" t="s">
        <v>111</v>
      </c>
      <c r="C24" s="24">
        <v>11</v>
      </c>
      <c r="D24" s="24" t="s">
        <v>45</v>
      </c>
      <c r="E24" s="24">
        <v>1</v>
      </c>
      <c r="F24" s="24" t="s">
        <v>45</v>
      </c>
      <c r="G24" s="22" t="s">
        <v>112</v>
      </c>
      <c r="H24" s="22" t="s">
        <v>113</v>
      </c>
      <c r="I24" s="24">
        <v>3</v>
      </c>
      <c r="J24" s="24" t="s">
        <v>48</v>
      </c>
      <c r="K24" s="23">
        <v>132</v>
      </c>
      <c r="L24" s="22">
        <v>144</v>
      </c>
      <c r="M24" s="24" t="s">
        <v>540</v>
      </c>
      <c r="N24" s="24" t="s">
        <v>545</v>
      </c>
    </row>
    <row r="25" spans="1:14">
      <c r="A25" s="21">
        <v>321066</v>
      </c>
      <c r="B25" s="22" t="s">
        <v>114</v>
      </c>
      <c r="C25" s="24">
        <v>11</v>
      </c>
      <c r="D25" s="24" t="s">
        <v>45</v>
      </c>
      <c r="E25" s="24">
        <v>1</v>
      </c>
      <c r="F25" s="24" t="s">
        <v>45</v>
      </c>
      <c r="G25" s="22" t="s">
        <v>115</v>
      </c>
      <c r="H25" s="22" t="s">
        <v>116</v>
      </c>
      <c r="I25" s="24">
        <v>3</v>
      </c>
      <c r="J25" s="24" t="s">
        <v>48</v>
      </c>
      <c r="K25" s="23">
        <v>123</v>
      </c>
      <c r="L25" s="22">
        <v>124</v>
      </c>
      <c r="M25" s="24" t="s">
        <v>539</v>
      </c>
      <c r="N25" s="24" t="s">
        <v>545</v>
      </c>
    </row>
    <row r="26" spans="1:14">
      <c r="A26" s="21">
        <v>322001</v>
      </c>
      <c r="B26" s="22" t="s">
        <v>117</v>
      </c>
      <c r="C26" s="24">
        <v>11</v>
      </c>
      <c r="D26" s="24" t="s">
        <v>45</v>
      </c>
      <c r="E26" s="24">
        <v>1</v>
      </c>
      <c r="F26" s="24" t="s">
        <v>45</v>
      </c>
      <c r="G26" s="22" t="s">
        <v>118</v>
      </c>
      <c r="H26" s="22" t="s">
        <v>119</v>
      </c>
      <c r="I26" s="24">
        <v>3</v>
      </c>
      <c r="J26" s="24" t="s">
        <v>48</v>
      </c>
      <c r="K26" s="23">
        <v>20</v>
      </c>
      <c r="L26" s="22">
        <v>20</v>
      </c>
      <c r="M26" s="24" t="s">
        <v>539</v>
      </c>
      <c r="N26" s="24" t="s">
        <v>545</v>
      </c>
    </row>
    <row r="27" spans="1:14">
      <c r="A27" s="21">
        <v>322006</v>
      </c>
      <c r="B27" s="22" t="s">
        <v>120</v>
      </c>
      <c r="C27" s="24">
        <v>11</v>
      </c>
      <c r="D27" s="24" t="s">
        <v>45</v>
      </c>
      <c r="E27" s="24">
        <v>1</v>
      </c>
      <c r="F27" s="24" t="s">
        <v>45</v>
      </c>
      <c r="G27" s="22" t="s">
        <v>121</v>
      </c>
      <c r="H27" s="22" t="s">
        <v>122</v>
      </c>
      <c r="I27" s="24">
        <v>3</v>
      </c>
      <c r="J27" s="24" t="s">
        <v>48</v>
      </c>
      <c r="K27" s="23">
        <v>21</v>
      </c>
      <c r="L27" s="22">
        <v>21</v>
      </c>
      <c r="M27" s="24" t="s">
        <v>539</v>
      </c>
      <c r="N27" s="24" t="s">
        <v>545</v>
      </c>
    </row>
    <row r="28" spans="1:14">
      <c r="A28" s="21">
        <v>322011</v>
      </c>
      <c r="B28" s="22" t="s">
        <v>123</v>
      </c>
      <c r="C28" s="24">
        <v>11</v>
      </c>
      <c r="D28" s="24" t="s">
        <v>45</v>
      </c>
      <c r="E28" s="24">
        <v>1</v>
      </c>
      <c r="F28" s="24" t="s">
        <v>45</v>
      </c>
      <c r="G28" s="22" t="s">
        <v>124</v>
      </c>
      <c r="H28" s="22" t="s">
        <v>125</v>
      </c>
      <c r="I28" s="24">
        <v>3</v>
      </c>
      <c r="J28" s="24" t="s">
        <v>48</v>
      </c>
      <c r="K28" s="23">
        <v>22</v>
      </c>
      <c r="L28" s="22">
        <v>22</v>
      </c>
      <c r="M28" s="24" t="s">
        <v>539</v>
      </c>
      <c r="N28" s="24" t="s">
        <v>545</v>
      </c>
    </row>
    <row r="29" spans="1:14">
      <c r="A29" s="21">
        <v>322013</v>
      </c>
      <c r="B29" s="22" t="s">
        <v>126</v>
      </c>
      <c r="C29" s="24">
        <v>11</v>
      </c>
      <c r="D29" s="24" t="s">
        <v>45</v>
      </c>
      <c r="E29" s="24">
        <v>1</v>
      </c>
      <c r="F29" s="24" t="s">
        <v>45</v>
      </c>
      <c r="G29" s="22" t="s">
        <v>127</v>
      </c>
      <c r="H29" s="22" t="s">
        <v>128</v>
      </c>
      <c r="I29" s="24">
        <v>3</v>
      </c>
      <c r="J29" s="24" t="s">
        <v>48</v>
      </c>
      <c r="K29" s="23">
        <v>18</v>
      </c>
      <c r="L29" s="22">
        <v>18</v>
      </c>
      <c r="M29" s="24" t="s">
        <v>539</v>
      </c>
      <c r="N29" s="24" t="s">
        <v>545</v>
      </c>
    </row>
    <row r="30" spans="1:14">
      <c r="A30" s="21">
        <v>322015</v>
      </c>
      <c r="B30" s="22" t="s">
        <v>129</v>
      </c>
      <c r="C30" s="24">
        <v>11</v>
      </c>
      <c r="D30" s="24" t="s">
        <v>45</v>
      </c>
      <c r="E30" s="24">
        <v>1</v>
      </c>
      <c r="F30" s="24" t="s">
        <v>45</v>
      </c>
      <c r="G30" s="22" t="s">
        <v>130</v>
      </c>
      <c r="H30" s="22" t="s">
        <v>131</v>
      </c>
      <c r="I30" s="24">
        <v>3</v>
      </c>
      <c r="J30" s="24" t="s">
        <v>48</v>
      </c>
      <c r="K30" s="23">
        <v>19</v>
      </c>
      <c r="L30" s="22">
        <v>19</v>
      </c>
      <c r="M30" s="24" t="s">
        <v>539</v>
      </c>
      <c r="N30" s="24" t="s">
        <v>545</v>
      </c>
    </row>
    <row r="31" spans="1:14">
      <c r="A31" s="21">
        <v>322016</v>
      </c>
      <c r="B31" s="22" t="s">
        <v>132</v>
      </c>
      <c r="C31" s="24">
        <v>11</v>
      </c>
      <c r="D31" s="24" t="s">
        <v>45</v>
      </c>
      <c r="E31" s="24">
        <v>1</v>
      </c>
      <c r="F31" s="24" t="s">
        <v>45</v>
      </c>
      <c r="G31" s="22" t="s">
        <v>133</v>
      </c>
      <c r="H31" s="22" t="s">
        <v>134</v>
      </c>
      <c r="I31" s="24">
        <v>3</v>
      </c>
      <c r="J31" s="24" t="s">
        <v>48</v>
      </c>
      <c r="K31" s="23">
        <v>111</v>
      </c>
      <c r="L31" s="22">
        <v>111</v>
      </c>
      <c r="M31" s="24" t="s">
        <v>539</v>
      </c>
      <c r="N31" s="24" t="s">
        <v>545</v>
      </c>
    </row>
    <row r="32" spans="1:14">
      <c r="A32" s="21">
        <v>322021</v>
      </c>
      <c r="B32" s="22" t="s">
        <v>135</v>
      </c>
      <c r="C32" s="24">
        <v>11</v>
      </c>
      <c r="D32" s="24" t="s">
        <v>45</v>
      </c>
      <c r="E32" s="24">
        <v>1</v>
      </c>
      <c r="F32" s="24" t="s">
        <v>45</v>
      </c>
      <c r="G32" s="22" t="s">
        <v>136</v>
      </c>
      <c r="H32" s="22" t="s">
        <v>137</v>
      </c>
      <c r="I32" s="24">
        <v>3</v>
      </c>
      <c r="J32" s="24" t="s">
        <v>48</v>
      </c>
      <c r="K32" s="23">
        <v>130</v>
      </c>
      <c r="L32" s="22">
        <v>141</v>
      </c>
      <c r="M32" s="24" t="s">
        <v>540</v>
      </c>
      <c r="N32" s="24" t="s">
        <v>545</v>
      </c>
    </row>
    <row r="33" spans="1:14">
      <c r="A33" s="21">
        <v>322027</v>
      </c>
      <c r="B33" s="22" t="s">
        <v>138</v>
      </c>
      <c r="C33" s="24">
        <v>11</v>
      </c>
      <c r="D33" s="24" t="s">
        <v>45</v>
      </c>
      <c r="E33" s="24">
        <v>1</v>
      </c>
      <c r="F33" s="24" t="s">
        <v>45</v>
      </c>
      <c r="G33" s="22" t="s">
        <v>139</v>
      </c>
      <c r="H33" s="22" t="s">
        <v>140</v>
      </c>
      <c r="I33" s="24">
        <v>3</v>
      </c>
      <c r="J33" s="24" t="s">
        <v>48</v>
      </c>
      <c r="K33" s="23">
        <v>112</v>
      </c>
      <c r="L33" s="22">
        <v>112</v>
      </c>
      <c r="M33" s="24" t="s">
        <v>539</v>
      </c>
      <c r="N33" s="24" t="s">
        <v>545</v>
      </c>
    </row>
    <row r="34" spans="1:14">
      <c r="A34" s="21">
        <v>322031</v>
      </c>
      <c r="B34" s="22" t="s">
        <v>141</v>
      </c>
      <c r="C34" s="24">
        <v>11</v>
      </c>
      <c r="D34" s="24" t="s">
        <v>45</v>
      </c>
      <c r="E34" s="24">
        <v>1</v>
      </c>
      <c r="F34" s="24" t="s">
        <v>45</v>
      </c>
      <c r="G34" s="22" t="s">
        <v>142</v>
      </c>
      <c r="H34" s="22" t="s">
        <v>143</v>
      </c>
      <c r="I34" s="24">
        <v>3</v>
      </c>
      <c r="J34" s="24" t="s">
        <v>48</v>
      </c>
      <c r="K34" s="23">
        <v>30</v>
      </c>
      <c r="L34" s="22">
        <v>30</v>
      </c>
      <c r="M34" s="24" t="s">
        <v>539</v>
      </c>
      <c r="N34" s="24" t="s">
        <v>545</v>
      </c>
    </row>
    <row r="35" spans="1:14">
      <c r="A35" s="21">
        <v>322032</v>
      </c>
      <c r="B35" s="22" t="s">
        <v>144</v>
      </c>
      <c r="C35" s="24">
        <v>11</v>
      </c>
      <c r="D35" s="24" t="s">
        <v>45</v>
      </c>
      <c r="E35" s="24">
        <v>1</v>
      </c>
      <c r="F35" s="24" t="s">
        <v>45</v>
      </c>
      <c r="G35" s="22" t="s">
        <v>145</v>
      </c>
      <c r="H35" s="22" t="s">
        <v>146</v>
      </c>
      <c r="I35" s="24">
        <v>3</v>
      </c>
      <c r="J35" s="24" t="s">
        <v>147</v>
      </c>
      <c r="K35" s="23">
        <v>134</v>
      </c>
      <c r="L35" s="22">
        <v>146</v>
      </c>
      <c r="M35" s="24" t="s">
        <v>540</v>
      </c>
      <c r="N35" s="24" t="s">
        <v>545</v>
      </c>
    </row>
    <row r="36" spans="1:14">
      <c r="A36" s="21">
        <v>322036</v>
      </c>
      <c r="B36" s="22" t="s">
        <v>148</v>
      </c>
      <c r="C36" s="24">
        <v>11</v>
      </c>
      <c r="D36" s="24" t="s">
        <v>45</v>
      </c>
      <c r="E36" s="24">
        <v>1</v>
      </c>
      <c r="F36" s="24" t="s">
        <v>45</v>
      </c>
      <c r="G36" s="22" t="s">
        <v>149</v>
      </c>
      <c r="H36" s="22" t="s">
        <v>150</v>
      </c>
      <c r="I36" s="24">
        <v>3</v>
      </c>
      <c r="J36" s="24" t="s">
        <v>48</v>
      </c>
      <c r="K36" s="23">
        <v>31</v>
      </c>
      <c r="L36" s="22">
        <v>31</v>
      </c>
      <c r="M36" s="24" t="s">
        <v>539</v>
      </c>
      <c r="N36" s="24" t="s">
        <v>545</v>
      </c>
    </row>
    <row r="37" spans="1:14">
      <c r="A37" s="21">
        <v>322037</v>
      </c>
      <c r="B37" s="22" t="s">
        <v>151</v>
      </c>
      <c r="C37" s="24">
        <v>11</v>
      </c>
      <c r="D37" s="24" t="s">
        <v>45</v>
      </c>
      <c r="E37" s="24">
        <v>1</v>
      </c>
      <c r="F37" s="24" t="s">
        <v>45</v>
      </c>
      <c r="G37" s="22" t="s">
        <v>152</v>
      </c>
      <c r="H37" s="22" t="s">
        <v>153</v>
      </c>
      <c r="I37" s="24">
        <v>3</v>
      </c>
      <c r="J37" s="24" t="s">
        <v>48</v>
      </c>
      <c r="K37" s="23">
        <v>35</v>
      </c>
      <c r="L37" s="22">
        <v>35</v>
      </c>
      <c r="M37" s="24" t="s">
        <v>539</v>
      </c>
      <c r="N37" s="24" t="s">
        <v>545</v>
      </c>
    </row>
    <row r="38" spans="1:14">
      <c r="A38" s="21">
        <v>322038</v>
      </c>
      <c r="B38" s="22" t="s">
        <v>154</v>
      </c>
      <c r="C38" s="24">
        <v>11</v>
      </c>
      <c r="D38" s="24" t="s">
        <v>45</v>
      </c>
      <c r="E38" s="24">
        <v>1</v>
      </c>
      <c r="F38" s="24" t="s">
        <v>45</v>
      </c>
      <c r="G38" s="22" t="s">
        <v>155</v>
      </c>
      <c r="H38" s="22" t="s">
        <v>156</v>
      </c>
      <c r="I38" s="24">
        <v>3</v>
      </c>
      <c r="J38" s="24" t="s">
        <v>48</v>
      </c>
      <c r="K38" s="23">
        <v>32</v>
      </c>
      <c r="L38" s="22">
        <v>32</v>
      </c>
      <c r="M38" s="24" t="s">
        <v>539</v>
      </c>
      <c r="N38" s="24" t="s">
        <v>545</v>
      </c>
    </row>
    <row r="39" spans="1:14">
      <c r="A39" s="21">
        <v>322039</v>
      </c>
      <c r="B39" s="22" t="s">
        <v>157</v>
      </c>
      <c r="C39" s="24">
        <v>11</v>
      </c>
      <c r="D39" s="24" t="s">
        <v>45</v>
      </c>
      <c r="E39" s="24">
        <v>1</v>
      </c>
      <c r="F39" s="24" t="s">
        <v>45</v>
      </c>
      <c r="G39" s="22" t="s">
        <v>158</v>
      </c>
      <c r="H39" s="22" t="s">
        <v>159</v>
      </c>
      <c r="I39" s="24">
        <v>3</v>
      </c>
      <c r="J39" s="24" t="s">
        <v>48</v>
      </c>
      <c r="K39" s="23">
        <v>34</v>
      </c>
      <c r="L39" s="22">
        <v>34</v>
      </c>
      <c r="M39" s="24" t="s">
        <v>539</v>
      </c>
      <c r="N39" s="24" t="s">
        <v>545</v>
      </c>
    </row>
    <row r="40" spans="1:14">
      <c r="A40" s="21">
        <v>322040</v>
      </c>
      <c r="B40" s="22" t="s">
        <v>160</v>
      </c>
      <c r="C40" s="24">
        <v>11</v>
      </c>
      <c r="D40" s="24" t="s">
        <v>45</v>
      </c>
      <c r="E40" s="24">
        <v>1</v>
      </c>
      <c r="F40" s="24" t="s">
        <v>45</v>
      </c>
      <c r="G40" s="22" t="s">
        <v>161</v>
      </c>
      <c r="H40" s="22" t="s">
        <v>162</v>
      </c>
      <c r="I40" s="24">
        <v>3</v>
      </c>
      <c r="J40" s="24" t="s">
        <v>48</v>
      </c>
      <c r="K40" s="23">
        <v>33</v>
      </c>
      <c r="L40" s="22">
        <v>33</v>
      </c>
      <c r="M40" s="24" t="s">
        <v>539</v>
      </c>
      <c r="N40" s="24" t="s">
        <v>545</v>
      </c>
    </row>
    <row r="41" spans="1:14">
      <c r="A41" s="21">
        <v>322041</v>
      </c>
      <c r="B41" s="22" t="s">
        <v>163</v>
      </c>
      <c r="C41" s="24">
        <v>11</v>
      </c>
      <c r="D41" s="24" t="s">
        <v>45</v>
      </c>
      <c r="E41" s="24">
        <v>1</v>
      </c>
      <c r="F41" s="24" t="s">
        <v>45</v>
      </c>
      <c r="G41" s="22" t="s">
        <v>164</v>
      </c>
      <c r="H41" s="22" t="s">
        <v>165</v>
      </c>
      <c r="I41" s="24">
        <v>3</v>
      </c>
      <c r="J41" s="24" t="s">
        <v>48</v>
      </c>
      <c r="K41" s="23">
        <v>40</v>
      </c>
      <c r="L41" s="22">
        <v>40</v>
      </c>
      <c r="M41" s="24" t="s">
        <v>539</v>
      </c>
      <c r="N41" s="24" t="s">
        <v>545</v>
      </c>
    </row>
    <row r="42" spans="1:14">
      <c r="A42" s="21">
        <v>322044</v>
      </c>
      <c r="B42" s="22" t="s">
        <v>166</v>
      </c>
      <c r="C42" s="24">
        <v>11</v>
      </c>
      <c r="D42" s="24" t="s">
        <v>45</v>
      </c>
      <c r="E42" s="24">
        <v>1</v>
      </c>
      <c r="F42" s="24" t="s">
        <v>45</v>
      </c>
      <c r="G42" s="22" t="s">
        <v>167</v>
      </c>
      <c r="H42" s="22" t="s">
        <v>168</v>
      </c>
      <c r="I42" s="24">
        <v>3</v>
      </c>
      <c r="J42" s="24" t="s">
        <v>48</v>
      </c>
      <c r="K42" s="23">
        <v>41</v>
      </c>
      <c r="L42" s="22">
        <v>41</v>
      </c>
      <c r="M42" s="24" t="s">
        <v>539</v>
      </c>
      <c r="N42" s="24" t="s">
        <v>545</v>
      </c>
    </row>
    <row r="43" spans="1:14">
      <c r="A43" s="21">
        <v>322051</v>
      </c>
      <c r="B43" s="22" t="s">
        <v>169</v>
      </c>
      <c r="C43" s="24">
        <v>11</v>
      </c>
      <c r="D43" s="24" t="s">
        <v>45</v>
      </c>
      <c r="E43" s="24">
        <v>1</v>
      </c>
      <c r="F43" s="24" t="s">
        <v>45</v>
      </c>
      <c r="G43" s="22" t="s">
        <v>170</v>
      </c>
      <c r="H43" s="22" t="s">
        <v>171</v>
      </c>
      <c r="I43" s="24">
        <v>3</v>
      </c>
      <c r="J43" s="24" t="s">
        <v>48</v>
      </c>
      <c r="K43" s="23">
        <v>23</v>
      </c>
      <c r="L43" s="22">
        <v>23</v>
      </c>
      <c r="M43" s="24" t="s">
        <v>539</v>
      </c>
      <c r="N43" s="24" t="s">
        <v>545</v>
      </c>
    </row>
    <row r="44" spans="1:14">
      <c r="A44" s="21">
        <v>322052</v>
      </c>
      <c r="B44" s="22" t="s">
        <v>172</v>
      </c>
      <c r="C44" s="24">
        <v>11</v>
      </c>
      <c r="D44" s="24" t="s">
        <v>45</v>
      </c>
      <c r="E44" s="24">
        <v>1</v>
      </c>
      <c r="F44" s="24" t="s">
        <v>45</v>
      </c>
      <c r="G44" s="22" t="s">
        <v>173</v>
      </c>
      <c r="H44" s="22" t="s">
        <v>174</v>
      </c>
      <c r="I44" s="24">
        <v>3</v>
      </c>
      <c r="J44" s="24" t="s">
        <v>48</v>
      </c>
      <c r="K44" s="23">
        <v>29</v>
      </c>
      <c r="L44" s="22">
        <v>29</v>
      </c>
      <c r="M44" s="24" t="s">
        <v>539</v>
      </c>
      <c r="N44" s="24" t="s">
        <v>545</v>
      </c>
    </row>
    <row r="45" spans="1:14">
      <c r="A45" s="21">
        <v>322053</v>
      </c>
      <c r="B45" s="22" t="s">
        <v>175</v>
      </c>
      <c r="C45" s="24">
        <v>11</v>
      </c>
      <c r="D45" s="24" t="s">
        <v>45</v>
      </c>
      <c r="E45" s="24">
        <v>1</v>
      </c>
      <c r="F45" s="24" t="s">
        <v>45</v>
      </c>
      <c r="G45" s="22" t="s">
        <v>176</v>
      </c>
      <c r="H45" s="22" t="s">
        <v>177</v>
      </c>
      <c r="I45" s="24">
        <v>3</v>
      </c>
      <c r="J45" s="24" t="s">
        <v>48</v>
      </c>
      <c r="K45" s="23">
        <v>24</v>
      </c>
      <c r="L45" s="22">
        <v>24</v>
      </c>
      <c r="M45" s="24" t="s">
        <v>539</v>
      </c>
      <c r="N45" s="24" t="s">
        <v>545</v>
      </c>
    </row>
    <row r="46" spans="1:14">
      <c r="A46" s="21">
        <v>322054</v>
      </c>
      <c r="B46" s="22" t="s">
        <v>178</v>
      </c>
      <c r="C46" s="24">
        <v>11</v>
      </c>
      <c r="D46" s="24" t="s">
        <v>45</v>
      </c>
      <c r="E46" s="24">
        <v>1</v>
      </c>
      <c r="F46" s="24" t="s">
        <v>45</v>
      </c>
      <c r="G46" s="22" t="s">
        <v>179</v>
      </c>
      <c r="H46" s="22" t="s">
        <v>180</v>
      </c>
      <c r="I46" s="24">
        <v>3</v>
      </c>
      <c r="J46" s="24" t="s">
        <v>48</v>
      </c>
      <c r="K46" s="23">
        <v>25</v>
      </c>
      <c r="L46" s="22">
        <v>25</v>
      </c>
      <c r="M46" s="24" t="s">
        <v>539</v>
      </c>
      <c r="N46" s="24" t="s">
        <v>545</v>
      </c>
    </row>
    <row r="47" spans="1:14">
      <c r="A47" s="21">
        <v>322056</v>
      </c>
      <c r="B47" s="22" t="s">
        <v>181</v>
      </c>
      <c r="C47" s="24">
        <v>11</v>
      </c>
      <c r="D47" s="24" t="s">
        <v>45</v>
      </c>
      <c r="E47" s="24">
        <v>1</v>
      </c>
      <c r="F47" s="24" t="s">
        <v>45</v>
      </c>
      <c r="G47" s="22" t="s">
        <v>182</v>
      </c>
      <c r="H47" s="22" t="s">
        <v>183</v>
      </c>
      <c r="I47" s="24">
        <v>3</v>
      </c>
      <c r="J47" s="24" t="s">
        <v>48</v>
      </c>
      <c r="K47" s="23">
        <v>36</v>
      </c>
      <c r="L47" s="22">
        <v>36</v>
      </c>
      <c r="M47" s="24" t="s">
        <v>539</v>
      </c>
      <c r="N47" s="24" t="s">
        <v>545</v>
      </c>
    </row>
    <row r="48" spans="1:14">
      <c r="A48" s="21">
        <v>322057</v>
      </c>
      <c r="B48" s="22" t="s">
        <v>184</v>
      </c>
      <c r="C48" s="24">
        <v>11</v>
      </c>
      <c r="D48" s="24" t="s">
        <v>45</v>
      </c>
      <c r="E48" s="24">
        <v>1</v>
      </c>
      <c r="F48" s="24" t="s">
        <v>45</v>
      </c>
      <c r="G48" s="22" t="s">
        <v>185</v>
      </c>
      <c r="H48" s="22" t="s">
        <v>186</v>
      </c>
      <c r="I48" s="24">
        <v>3</v>
      </c>
      <c r="J48" s="24" t="s">
        <v>48</v>
      </c>
      <c r="K48" s="23">
        <v>37</v>
      </c>
      <c r="L48" s="22">
        <v>37</v>
      </c>
      <c r="M48" s="24" t="s">
        <v>539</v>
      </c>
      <c r="N48" s="24" t="s">
        <v>545</v>
      </c>
    </row>
    <row r="49" spans="1:14">
      <c r="A49" s="21">
        <v>322058</v>
      </c>
      <c r="B49" s="22" t="s">
        <v>187</v>
      </c>
      <c r="C49" s="24">
        <v>11</v>
      </c>
      <c r="D49" s="24" t="s">
        <v>45</v>
      </c>
      <c r="E49" s="24">
        <v>1</v>
      </c>
      <c r="F49" s="24" t="s">
        <v>45</v>
      </c>
      <c r="G49" s="22" t="s">
        <v>188</v>
      </c>
      <c r="H49" s="22" t="s">
        <v>189</v>
      </c>
      <c r="I49" s="24">
        <v>3</v>
      </c>
      <c r="J49" s="24" t="s">
        <v>48</v>
      </c>
      <c r="K49" s="23">
        <v>26</v>
      </c>
      <c r="L49" s="22">
        <v>26</v>
      </c>
      <c r="M49" s="24" t="s">
        <v>539</v>
      </c>
      <c r="N49" s="24" t="s">
        <v>545</v>
      </c>
    </row>
    <row r="50" spans="1:14">
      <c r="A50" s="21">
        <v>322059</v>
      </c>
      <c r="B50" s="22" t="s">
        <v>190</v>
      </c>
      <c r="C50" s="24">
        <v>11</v>
      </c>
      <c r="D50" s="24" t="s">
        <v>45</v>
      </c>
      <c r="E50" s="24">
        <v>1</v>
      </c>
      <c r="F50" s="24" t="s">
        <v>45</v>
      </c>
      <c r="G50" s="22" t="s">
        <v>191</v>
      </c>
      <c r="H50" s="22" t="s">
        <v>192</v>
      </c>
      <c r="I50" s="24">
        <v>3</v>
      </c>
      <c r="J50" s="24" t="s">
        <v>48</v>
      </c>
      <c r="K50" s="23">
        <v>27</v>
      </c>
      <c r="L50" s="22">
        <v>27</v>
      </c>
      <c r="M50" s="24" t="s">
        <v>539</v>
      </c>
      <c r="N50" s="24" t="s">
        <v>545</v>
      </c>
    </row>
    <row r="51" spans="1:14">
      <c r="A51" s="21">
        <v>322060</v>
      </c>
      <c r="B51" s="22" t="s">
        <v>193</v>
      </c>
      <c r="C51" s="24">
        <v>11</v>
      </c>
      <c r="D51" s="24" t="s">
        <v>45</v>
      </c>
      <c r="E51" s="24">
        <v>1</v>
      </c>
      <c r="F51" s="24" t="s">
        <v>45</v>
      </c>
      <c r="G51" s="22" t="s">
        <v>194</v>
      </c>
      <c r="H51" s="22" t="s">
        <v>195</v>
      </c>
      <c r="I51" s="24">
        <v>3</v>
      </c>
      <c r="J51" s="24" t="s">
        <v>48</v>
      </c>
      <c r="K51" s="23">
        <v>28</v>
      </c>
      <c r="L51" s="22">
        <v>28</v>
      </c>
      <c r="M51" s="24" t="s">
        <v>539</v>
      </c>
      <c r="N51" s="24" t="s">
        <v>545</v>
      </c>
    </row>
    <row r="52" spans="1:14">
      <c r="A52" s="21">
        <v>322062</v>
      </c>
      <c r="B52" s="22" t="s">
        <v>196</v>
      </c>
      <c r="C52" s="24">
        <v>11</v>
      </c>
      <c r="D52" s="24" t="s">
        <v>45</v>
      </c>
      <c r="E52" s="24">
        <v>1</v>
      </c>
      <c r="F52" s="24" t="s">
        <v>45</v>
      </c>
      <c r="G52" s="22" t="s">
        <v>197</v>
      </c>
      <c r="H52" s="22" t="s">
        <v>198</v>
      </c>
      <c r="I52" s="24">
        <v>3</v>
      </c>
      <c r="J52" s="24" t="s">
        <v>48</v>
      </c>
      <c r="K52" s="23">
        <v>39</v>
      </c>
      <c r="L52" s="22">
        <v>39</v>
      </c>
      <c r="M52" s="24" t="s">
        <v>539</v>
      </c>
      <c r="N52" s="24" t="s">
        <v>545</v>
      </c>
    </row>
    <row r="53" spans="1:14">
      <c r="A53" s="21">
        <v>322063</v>
      </c>
      <c r="B53" s="22" t="s">
        <v>199</v>
      </c>
      <c r="C53" s="24">
        <v>11</v>
      </c>
      <c r="D53" s="24" t="s">
        <v>45</v>
      </c>
      <c r="E53" s="24">
        <v>1</v>
      </c>
      <c r="F53" s="24" t="s">
        <v>45</v>
      </c>
      <c r="G53" s="22" t="s">
        <v>200</v>
      </c>
      <c r="H53" s="22" t="s">
        <v>201</v>
      </c>
      <c r="I53" s="24">
        <v>3</v>
      </c>
      <c r="J53" s="24" t="s">
        <v>48</v>
      </c>
      <c r="K53" s="23">
        <v>38</v>
      </c>
      <c r="L53" s="22">
        <v>38</v>
      </c>
      <c r="M53" s="24" t="s">
        <v>539</v>
      </c>
      <c r="N53" s="24" t="s">
        <v>545</v>
      </c>
    </row>
    <row r="54" spans="1:14">
      <c r="A54" s="21">
        <v>322064</v>
      </c>
      <c r="B54" s="22" t="s">
        <v>202</v>
      </c>
      <c r="C54" s="24">
        <v>11</v>
      </c>
      <c r="D54" s="24" t="s">
        <v>203</v>
      </c>
      <c r="E54" s="24">
        <v>1</v>
      </c>
      <c r="F54" s="24" t="s">
        <v>45</v>
      </c>
      <c r="G54" s="22" t="s">
        <v>204</v>
      </c>
      <c r="H54" s="22" t="s">
        <v>205</v>
      </c>
      <c r="I54" s="24">
        <v>3</v>
      </c>
      <c r="J54" s="24" t="s">
        <v>48</v>
      </c>
      <c r="K54" s="23">
        <v>133</v>
      </c>
      <c r="L54" s="22">
        <v>145</v>
      </c>
      <c r="M54" s="24" t="s">
        <v>540</v>
      </c>
      <c r="N54" s="24" t="s">
        <v>545</v>
      </c>
    </row>
    <row r="55" spans="1:14">
      <c r="A55" s="21">
        <v>322501</v>
      </c>
      <c r="B55" s="22" t="s">
        <v>530</v>
      </c>
      <c r="C55" s="24">
        <v>2</v>
      </c>
      <c r="D55" s="24" t="s">
        <v>480</v>
      </c>
      <c r="E55" s="24">
        <v>201</v>
      </c>
      <c r="F55" s="24" t="s">
        <v>481</v>
      </c>
      <c r="G55" s="22" t="s">
        <v>482</v>
      </c>
      <c r="H55" s="22" t="s">
        <v>483</v>
      </c>
      <c r="I55" s="24">
        <v>3</v>
      </c>
      <c r="J55" s="24" t="s">
        <v>48</v>
      </c>
      <c r="K55" s="23">
        <v>141</v>
      </c>
      <c r="L55" s="22">
        <v>153</v>
      </c>
      <c r="M55" s="24" t="s">
        <v>543</v>
      </c>
      <c r="N55" s="24" t="s">
        <v>545</v>
      </c>
    </row>
    <row r="56" spans="1:14">
      <c r="A56" s="21">
        <v>322502</v>
      </c>
      <c r="B56" s="22" t="s">
        <v>484</v>
      </c>
      <c r="C56" s="24">
        <v>2</v>
      </c>
      <c r="D56" s="24" t="s">
        <v>480</v>
      </c>
      <c r="E56" s="24">
        <v>201</v>
      </c>
      <c r="F56" s="24" t="s">
        <v>481</v>
      </c>
      <c r="G56" s="22" t="s">
        <v>133</v>
      </c>
      <c r="H56" s="22" t="s">
        <v>134</v>
      </c>
      <c r="I56" s="24">
        <v>3</v>
      </c>
      <c r="J56" s="24" t="s">
        <v>48</v>
      </c>
      <c r="K56" s="23">
        <v>140</v>
      </c>
      <c r="L56" s="22">
        <v>152</v>
      </c>
      <c r="M56" s="24" t="s">
        <v>543</v>
      </c>
      <c r="N56" s="24" t="s">
        <v>545</v>
      </c>
    </row>
    <row r="57" spans="1:14">
      <c r="A57" s="21">
        <v>322521</v>
      </c>
      <c r="B57" s="22" t="s">
        <v>485</v>
      </c>
      <c r="C57" s="24">
        <v>2</v>
      </c>
      <c r="D57" s="24" t="s">
        <v>480</v>
      </c>
      <c r="E57" s="24">
        <v>201</v>
      </c>
      <c r="F57" s="24" t="s">
        <v>481</v>
      </c>
      <c r="G57" s="22" t="s">
        <v>486</v>
      </c>
      <c r="H57" s="22" t="s">
        <v>487</v>
      </c>
      <c r="I57" s="24">
        <v>3</v>
      </c>
      <c r="J57" s="24" t="s">
        <v>48</v>
      </c>
      <c r="K57" s="23">
        <v>138</v>
      </c>
      <c r="L57" s="22">
        <v>150</v>
      </c>
      <c r="M57" s="24" t="s">
        <v>542</v>
      </c>
      <c r="N57" s="24" t="s">
        <v>545</v>
      </c>
    </row>
    <row r="58" spans="1:14">
      <c r="A58" s="21">
        <v>322524</v>
      </c>
      <c r="B58" s="22" t="s">
        <v>488</v>
      </c>
      <c r="C58" s="24">
        <v>2</v>
      </c>
      <c r="D58" s="24" t="s">
        <v>480</v>
      </c>
      <c r="E58" s="24">
        <v>201</v>
      </c>
      <c r="F58" s="24" t="s">
        <v>481</v>
      </c>
      <c r="G58" s="22" t="s">
        <v>489</v>
      </c>
      <c r="H58" s="22" t="s">
        <v>490</v>
      </c>
      <c r="I58" s="24">
        <v>3</v>
      </c>
      <c r="J58" s="24" t="s">
        <v>48</v>
      </c>
      <c r="K58" s="23">
        <v>139</v>
      </c>
      <c r="L58" s="22">
        <v>151</v>
      </c>
      <c r="M58" s="24" t="s">
        <v>542</v>
      </c>
      <c r="N58" s="24" t="s">
        <v>545</v>
      </c>
    </row>
    <row r="59" spans="1:14">
      <c r="A59" s="21">
        <v>322531</v>
      </c>
      <c r="B59" s="22" t="s">
        <v>491</v>
      </c>
      <c r="C59" s="24">
        <v>2</v>
      </c>
      <c r="D59" s="24" t="s">
        <v>480</v>
      </c>
      <c r="E59" s="24">
        <v>202</v>
      </c>
      <c r="F59" s="24" t="s">
        <v>492</v>
      </c>
      <c r="G59" s="22" t="s">
        <v>493</v>
      </c>
      <c r="H59" s="22" t="s">
        <v>494</v>
      </c>
      <c r="I59" s="24">
        <v>3</v>
      </c>
      <c r="J59" s="24" t="s">
        <v>48</v>
      </c>
      <c r="K59" s="23">
        <v>142</v>
      </c>
      <c r="L59" s="22">
        <v>154</v>
      </c>
      <c r="M59" s="24" t="s">
        <v>542</v>
      </c>
      <c r="N59" s="24" t="s">
        <v>545</v>
      </c>
    </row>
    <row r="60" spans="1:14">
      <c r="A60" s="21">
        <v>322532</v>
      </c>
      <c r="B60" s="22" t="s">
        <v>495</v>
      </c>
      <c r="C60" s="24">
        <v>2</v>
      </c>
      <c r="D60" s="24" t="s">
        <v>480</v>
      </c>
      <c r="E60" s="24">
        <v>202</v>
      </c>
      <c r="F60" s="24" t="s">
        <v>492</v>
      </c>
      <c r="G60" s="22" t="s">
        <v>496</v>
      </c>
      <c r="H60" s="22" t="s">
        <v>497</v>
      </c>
      <c r="I60" s="24">
        <v>3</v>
      </c>
      <c r="J60" s="24" t="s">
        <v>48</v>
      </c>
      <c r="K60" s="23">
        <v>143</v>
      </c>
      <c r="L60" s="22">
        <v>155</v>
      </c>
      <c r="M60" s="24" t="s">
        <v>542</v>
      </c>
      <c r="N60" s="24" t="s">
        <v>545</v>
      </c>
    </row>
    <row r="61" spans="1:14">
      <c r="A61" s="21">
        <v>322541</v>
      </c>
      <c r="B61" s="22" t="s">
        <v>500</v>
      </c>
      <c r="C61" s="24">
        <v>3</v>
      </c>
      <c r="D61" s="24" t="s">
        <v>498</v>
      </c>
      <c r="E61" s="24">
        <v>304</v>
      </c>
      <c r="F61" s="24" t="s">
        <v>499</v>
      </c>
      <c r="G61" s="22" t="s">
        <v>501</v>
      </c>
      <c r="H61" s="22" t="s">
        <v>502</v>
      </c>
      <c r="I61" s="24">
        <v>3</v>
      </c>
      <c r="J61" s="24" t="s">
        <v>48</v>
      </c>
      <c r="K61" s="23">
        <v>144</v>
      </c>
      <c r="L61" s="22">
        <v>156</v>
      </c>
      <c r="M61" s="24" t="s">
        <v>542</v>
      </c>
      <c r="N61" s="24" t="s">
        <v>545</v>
      </c>
    </row>
    <row r="62" spans="1:14">
      <c r="A62" s="21">
        <v>323001</v>
      </c>
      <c r="B62" s="22" t="s">
        <v>206</v>
      </c>
      <c r="C62" s="24">
        <v>11</v>
      </c>
      <c r="D62" s="24" t="s">
        <v>45</v>
      </c>
      <c r="E62" s="24">
        <v>1</v>
      </c>
      <c r="F62" s="24" t="s">
        <v>45</v>
      </c>
      <c r="G62" s="22" t="s">
        <v>207</v>
      </c>
      <c r="H62" s="22" t="s">
        <v>208</v>
      </c>
      <c r="I62" s="24">
        <v>3</v>
      </c>
      <c r="J62" s="24" t="s">
        <v>48</v>
      </c>
      <c r="K62" s="23">
        <v>98</v>
      </c>
      <c r="L62" s="22">
        <v>98</v>
      </c>
      <c r="M62" s="24" t="s">
        <v>539</v>
      </c>
      <c r="N62" s="24" t="s">
        <v>545</v>
      </c>
    </row>
    <row r="63" spans="1:14">
      <c r="A63" s="21">
        <v>323001.09999999998</v>
      </c>
      <c r="B63" s="22" t="s">
        <v>209</v>
      </c>
      <c r="C63" s="24">
        <v>11</v>
      </c>
      <c r="D63" s="24" t="s">
        <v>45</v>
      </c>
      <c r="E63" s="24">
        <v>1</v>
      </c>
      <c r="F63" s="24" t="s">
        <v>45</v>
      </c>
      <c r="G63" s="22" t="s">
        <v>210</v>
      </c>
      <c r="H63" s="22" t="s">
        <v>208</v>
      </c>
      <c r="I63" s="24">
        <v>3</v>
      </c>
      <c r="J63" s="24" t="s">
        <v>48</v>
      </c>
      <c r="K63" s="23" t="s">
        <v>523</v>
      </c>
      <c r="L63" s="22">
        <v>131</v>
      </c>
      <c r="M63" s="24" t="s">
        <v>540</v>
      </c>
      <c r="N63" s="24" t="s">
        <v>545</v>
      </c>
    </row>
    <row r="64" spans="1:14">
      <c r="A64" s="21">
        <v>323003</v>
      </c>
      <c r="B64" s="22" t="s">
        <v>211</v>
      </c>
      <c r="C64" s="24">
        <v>11</v>
      </c>
      <c r="D64" s="24" t="s">
        <v>45</v>
      </c>
      <c r="E64" s="24">
        <v>1</v>
      </c>
      <c r="F64" s="24" t="s">
        <v>45</v>
      </c>
      <c r="G64" s="22" t="s">
        <v>212</v>
      </c>
      <c r="H64" s="22" t="s">
        <v>213</v>
      </c>
      <c r="I64" s="24">
        <v>3</v>
      </c>
      <c r="J64" s="24" t="s">
        <v>48</v>
      </c>
      <c r="K64" s="23">
        <v>42</v>
      </c>
      <c r="L64" s="22">
        <v>42</v>
      </c>
      <c r="M64" s="24" t="s">
        <v>539</v>
      </c>
      <c r="N64" s="24" t="s">
        <v>545</v>
      </c>
    </row>
    <row r="65" spans="1:14">
      <c r="A65" s="21">
        <v>323004</v>
      </c>
      <c r="B65" s="22" t="s">
        <v>214</v>
      </c>
      <c r="C65" s="24">
        <v>11</v>
      </c>
      <c r="D65" s="24" t="s">
        <v>45</v>
      </c>
      <c r="E65" s="24">
        <v>1</v>
      </c>
      <c r="F65" s="24" t="s">
        <v>45</v>
      </c>
      <c r="G65" s="22" t="s">
        <v>215</v>
      </c>
      <c r="H65" s="22" t="s">
        <v>216</v>
      </c>
      <c r="I65" s="24">
        <v>3</v>
      </c>
      <c r="J65" s="24" t="s">
        <v>48</v>
      </c>
      <c r="K65" s="23">
        <v>43</v>
      </c>
      <c r="L65" s="22">
        <v>43</v>
      </c>
      <c r="M65" s="24" t="s">
        <v>539</v>
      </c>
      <c r="N65" s="24" t="s">
        <v>545</v>
      </c>
    </row>
    <row r="66" spans="1:14">
      <c r="A66" s="21">
        <v>323005</v>
      </c>
      <c r="B66" s="22" t="s">
        <v>217</v>
      </c>
      <c r="C66" s="24">
        <v>11</v>
      </c>
      <c r="D66" s="24" t="s">
        <v>45</v>
      </c>
      <c r="E66" s="24">
        <v>1</v>
      </c>
      <c r="F66" s="24" t="s">
        <v>45</v>
      </c>
      <c r="G66" s="22" t="s">
        <v>218</v>
      </c>
      <c r="H66" s="22" t="s">
        <v>219</v>
      </c>
      <c r="I66" s="24">
        <v>3</v>
      </c>
      <c r="J66" s="24" t="s">
        <v>48</v>
      </c>
      <c r="K66" s="23">
        <v>44</v>
      </c>
      <c r="L66" s="22">
        <v>44</v>
      </c>
      <c r="M66" s="24" t="s">
        <v>539</v>
      </c>
      <c r="N66" s="24" t="s">
        <v>545</v>
      </c>
    </row>
    <row r="67" spans="1:14">
      <c r="A67" s="21">
        <v>323006</v>
      </c>
      <c r="B67" s="22" t="s">
        <v>220</v>
      </c>
      <c r="C67" s="24">
        <v>11</v>
      </c>
      <c r="D67" s="24" t="s">
        <v>45</v>
      </c>
      <c r="E67" s="24">
        <v>1</v>
      </c>
      <c r="F67" s="24" t="s">
        <v>45</v>
      </c>
      <c r="G67" s="22" t="s">
        <v>221</v>
      </c>
      <c r="H67" s="22" t="s">
        <v>222</v>
      </c>
      <c r="I67" s="24">
        <v>3</v>
      </c>
      <c r="J67" s="24" t="s">
        <v>48</v>
      </c>
      <c r="K67" s="23">
        <v>45</v>
      </c>
      <c r="L67" s="22">
        <v>45</v>
      </c>
      <c r="M67" s="24" t="s">
        <v>539</v>
      </c>
      <c r="N67" s="24" t="s">
        <v>545</v>
      </c>
    </row>
    <row r="68" spans="1:14">
      <c r="A68" s="21">
        <v>323008</v>
      </c>
      <c r="B68" s="22" t="s">
        <v>223</v>
      </c>
      <c r="C68" s="24">
        <v>11</v>
      </c>
      <c r="D68" s="24" t="s">
        <v>45</v>
      </c>
      <c r="E68" s="24">
        <v>1</v>
      </c>
      <c r="F68" s="24" t="s">
        <v>45</v>
      </c>
      <c r="G68" s="22" t="s">
        <v>224</v>
      </c>
      <c r="H68" s="22" t="s">
        <v>225</v>
      </c>
      <c r="I68" s="24">
        <v>3</v>
      </c>
      <c r="J68" s="24" t="s">
        <v>48</v>
      </c>
      <c r="K68" s="23">
        <v>46</v>
      </c>
      <c r="L68" s="22">
        <v>46</v>
      </c>
      <c r="M68" s="24" t="s">
        <v>539</v>
      </c>
      <c r="N68" s="24" t="s">
        <v>545</v>
      </c>
    </row>
    <row r="69" spans="1:14">
      <c r="A69" s="21">
        <v>323011</v>
      </c>
      <c r="B69" s="22" t="s">
        <v>226</v>
      </c>
      <c r="C69" s="24">
        <v>11</v>
      </c>
      <c r="D69" s="24" t="s">
        <v>45</v>
      </c>
      <c r="E69" s="24">
        <v>1</v>
      </c>
      <c r="F69" s="24" t="s">
        <v>45</v>
      </c>
      <c r="G69" s="22" t="s">
        <v>227</v>
      </c>
      <c r="H69" s="22" t="s">
        <v>228</v>
      </c>
      <c r="I69" s="24">
        <v>3</v>
      </c>
      <c r="J69" s="24" t="s">
        <v>48</v>
      </c>
      <c r="K69" s="23">
        <v>99</v>
      </c>
      <c r="L69" s="22">
        <v>99</v>
      </c>
      <c r="M69" s="24" t="s">
        <v>539</v>
      </c>
      <c r="N69" s="24" t="s">
        <v>545</v>
      </c>
    </row>
    <row r="70" spans="1:14">
      <c r="A70" s="21">
        <v>323016</v>
      </c>
      <c r="B70" s="22" t="s">
        <v>229</v>
      </c>
      <c r="C70" s="24">
        <v>11</v>
      </c>
      <c r="D70" s="24" t="s">
        <v>45</v>
      </c>
      <c r="E70" s="24">
        <v>1</v>
      </c>
      <c r="F70" s="24" t="s">
        <v>45</v>
      </c>
      <c r="G70" s="22" t="s">
        <v>230</v>
      </c>
      <c r="H70" s="22" t="s">
        <v>231</v>
      </c>
      <c r="I70" s="24">
        <v>3</v>
      </c>
      <c r="J70" s="24" t="s">
        <v>48</v>
      </c>
      <c r="K70" s="23">
        <v>47</v>
      </c>
      <c r="L70" s="22">
        <v>47</v>
      </c>
      <c r="M70" s="24" t="s">
        <v>539</v>
      </c>
      <c r="N70" s="24" t="s">
        <v>545</v>
      </c>
    </row>
    <row r="71" spans="1:14">
      <c r="A71" s="21">
        <v>323021</v>
      </c>
      <c r="B71" s="22" t="s">
        <v>232</v>
      </c>
      <c r="C71" s="24">
        <v>11</v>
      </c>
      <c r="D71" s="24" t="s">
        <v>45</v>
      </c>
      <c r="E71" s="24">
        <v>1</v>
      </c>
      <c r="F71" s="24" t="s">
        <v>45</v>
      </c>
      <c r="G71" s="22" t="s">
        <v>233</v>
      </c>
      <c r="H71" s="22" t="s">
        <v>234</v>
      </c>
      <c r="I71" s="24">
        <v>3</v>
      </c>
      <c r="J71" s="24" t="s">
        <v>48</v>
      </c>
      <c r="K71" s="23">
        <v>113</v>
      </c>
      <c r="L71" s="22">
        <v>113</v>
      </c>
      <c r="M71" s="24" t="s">
        <v>539</v>
      </c>
      <c r="N71" s="24" t="s">
        <v>545</v>
      </c>
    </row>
    <row r="72" spans="1:14">
      <c r="A72" s="21">
        <v>323021.09999999998</v>
      </c>
      <c r="B72" s="22" t="s">
        <v>235</v>
      </c>
      <c r="C72" s="24">
        <v>11</v>
      </c>
      <c r="D72" s="24" t="s">
        <v>45</v>
      </c>
      <c r="E72" s="24">
        <v>1</v>
      </c>
      <c r="F72" s="24" t="s">
        <v>45</v>
      </c>
      <c r="G72" s="22" t="s">
        <v>236</v>
      </c>
      <c r="H72" s="22" t="s">
        <v>236</v>
      </c>
      <c r="I72" s="24">
        <v>3</v>
      </c>
      <c r="J72" s="24" t="s">
        <v>48</v>
      </c>
      <c r="K72" s="23">
        <v>1132</v>
      </c>
      <c r="L72" s="22">
        <v>114</v>
      </c>
      <c r="M72" s="24" t="s">
        <v>539</v>
      </c>
      <c r="N72" s="24" t="s">
        <v>546</v>
      </c>
    </row>
    <row r="73" spans="1:14">
      <c r="A73" s="21">
        <v>323022</v>
      </c>
      <c r="B73" s="22" t="s">
        <v>237</v>
      </c>
      <c r="C73" s="24">
        <v>11</v>
      </c>
      <c r="D73" s="24" t="s">
        <v>45</v>
      </c>
      <c r="E73" s="24">
        <v>1</v>
      </c>
      <c r="F73" s="24" t="s">
        <v>45</v>
      </c>
      <c r="G73" s="22" t="s">
        <v>238</v>
      </c>
      <c r="H73" s="22" t="s">
        <v>239</v>
      </c>
      <c r="I73" s="24">
        <v>3</v>
      </c>
      <c r="J73" s="24" t="s">
        <v>48</v>
      </c>
      <c r="K73" s="23">
        <v>100</v>
      </c>
      <c r="L73" s="22">
        <v>100</v>
      </c>
      <c r="M73" s="24" t="s">
        <v>539</v>
      </c>
      <c r="N73" s="24" t="s">
        <v>545</v>
      </c>
    </row>
    <row r="74" spans="1:14">
      <c r="A74" s="21">
        <v>324001</v>
      </c>
      <c r="B74" s="22" t="s">
        <v>240</v>
      </c>
      <c r="C74" s="24">
        <v>11</v>
      </c>
      <c r="D74" s="24" t="s">
        <v>45</v>
      </c>
      <c r="E74" s="24">
        <v>1</v>
      </c>
      <c r="F74" s="24" t="s">
        <v>45</v>
      </c>
      <c r="G74" s="22" t="s">
        <v>241</v>
      </c>
      <c r="H74" s="22" t="s">
        <v>242</v>
      </c>
      <c r="I74" s="24">
        <v>3</v>
      </c>
      <c r="J74" s="24" t="s">
        <v>48</v>
      </c>
      <c r="K74" s="23">
        <v>48</v>
      </c>
      <c r="L74" s="22">
        <v>48</v>
      </c>
      <c r="M74" s="24" t="s">
        <v>539</v>
      </c>
      <c r="N74" s="24" t="s">
        <v>545</v>
      </c>
    </row>
    <row r="75" spans="1:14">
      <c r="A75" s="21">
        <v>324006</v>
      </c>
      <c r="B75" s="22" t="s">
        <v>243</v>
      </c>
      <c r="C75" s="24">
        <v>11</v>
      </c>
      <c r="D75" s="24" t="s">
        <v>45</v>
      </c>
      <c r="E75" s="24">
        <v>1</v>
      </c>
      <c r="F75" s="24" t="s">
        <v>45</v>
      </c>
      <c r="G75" s="22" t="s">
        <v>244</v>
      </c>
      <c r="H75" s="22" t="s">
        <v>245</v>
      </c>
      <c r="I75" s="24">
        <v>3</v>
      </c>
      <c r="J75" s="24" t="s">
        <v>48</v>
      </c>
      <c r="K75" s="23">
        <v>49</v>
      </c>
      <c r="L75" s="22">
        <v>49</v>
      </c>
      <c r="M75" s="24" t="s">
        <v>539</v>
      </c>
      <c r="N75" s="24" t="s">
        <v>545</v>
      </c>
    </row>
    <row r="76" spans="1:14">
      <c r="A76" s="21">
        <v>324008</v>
      </c>
      <c r="B76" s="22" t="s">
        <v>246</v>
      </c>
      <c r="C76" s="24">
        <v>11</v>
      </c>
      <c r="D76" s="24" t="s">
        <v>45</v>
      </c>
      <c r="E76" s="24">
        <v>1</v>
      </c>
      <c r="F76" s="24" t="s">
        <v>45</v>
      </c>
      <c r="G76" s="22" t="s">
        <v>247</v>
      </c>
      <c r="H76" s="22" t="s">
        <v>248</v>
      </c>
      <c r="I76" s="24">
        <v>3</v>
      </c>
      <c r="J76" s="24" t="s">
        <v>48</v>
      </c>
      <c r="K76" s="23">
        <v>50</v>
      </c>
      <c r="L76" s="22">
        <v>50</v>
      </c>
      <c r="M76" s="24" t="s">
        <v>539</v>
      </c>
      <c r="N76" s="24" t="s">
        <v>545</v>
      </c>
    </row>
    <row r="77" spans="1:14">
      <c r="A77" s="21">
        <v>324009</v>
      </c>
      <c r="B77" s="22" t="s">
        <v>249</v>
      </c>
      <c r="C77" s="24">
        <v>11</v>
      </c>
      <c r="D77" s="24" t="s">
        <v>45</v>
      </c>
      <c r="E77" s="24">
        <v>1</v>
      </c>
      <c r="F77" s="24" t="s">
        <v>45</v>
      </c>
      <c r="G77" s="22" t="s">
        <v>250</v>
      </c>
      <c r="H77" s="22" t="s">
        <v>251</v>
      </c>
      <c r="I77" s="24">
        <v>3</v>
      </c>
      <c r="J77" s="24" t="s">
        <v>48</v>
      </c>
      <c r="K77" s="23">
        <v>53</v>
      </c>
      <c r="L77" s="22">
        <v>53</v>
      </c>
      <c r="M77" s="24" t="s">
        <v>539</v>
      </c>
      <c r="N77" s="24" t="s">
        <v>545</v>
      </c>
    </row>
    <row r="78" spans="1:14">
      <c r="A78" s="21">
        <v>324010</v>
      </c>
      <c r="B78" s="22" t="s">
        <v>252</v>
      </c>
      <c r="C78" s="24">
        <v>11</v>
      </c>
      <c r="D78" s="24" t="s">
        <v>45</v>
      </c>
      <c r="E78" s="24">
        <v>1</v>
      </c>
      <c r="F78" s="24" t="s">
        <v>45</v>
      </c>
      <c r="G78" s="22" t="s">
        <v>253</v>
      </c>
      <c r="H78" s="22" t="s">
        <v>254</v>
      </c>
      <c r="I78" s="24">
        <v>3</v>
      </c>
      <c r="J78" s="24" t="s">
        <v>48</v>
      </c>
      <c r="K78" s="23">
        <v>52</v>
      </c>
      <c r="L78" s="22">
        <v>52</v>
      </c>
      <c r="M78" s="24" t="s">
        <v>539</v>
      </c>
      <c r="N78" s="24" t="s">
        <v>545</v>
      </c>
    </row>
    <row r="79" spans="1:14">
      <c r="A79" s="21">
        <v>324011</v>
      </c>
      <c r="B79" s="22" t="s">
        <v>255</v>
      </c>
      <c r="C79" s="24">
        <v>11</v>
      </c>
      <c r="D79" s="24" t="s">
        <v>45</v>
      </c>
      <c r="E79" s="24">
        <v>1</v>
      </c>
      <c r="F79" s="24" t="s">
        <v>45</v>
      </c>
      <c r="G79" s="22" t="s">
        <v>256</v>
      </c>
      <c r="H79" s="22" t="s">
        <v>257</v>
      </c>
      <c r="I79" s="24">
        <v>3</v>
      </c>
      <c r="J79" s="24" t="s">
        <v>48</v>
      </c>
      <c r="K79" s="23">
        <v>127</v>
      </c>
      <c r="L79" s="22">
        <v>138</v>
      </c>
      <c r="M79" s="24" t="s">
        <v>540</v>
      </c>
      <c r="N79" s="24" t="s">
        <v>545</v>
      </c>
    </row>
    <row r="80" spans="1:14">
      <c r="A80" s="21">
        <v>324012</v>
      </c>
      <c r="B80" s="22" t="s">
        <v>258</v>
      </c>
      <c r="C80" s="24">
        <v>11</v>
      </c>
      <c r="D80" s="24" t="s">
        <v>45</v>
      </c>
      <c r="E80" s="24">
        <v>1</v>
      </c>
      <c r="F80" s="24" t="s">
        <v>45</v>
      </c>
      <c r="G80" s="22" t="s">
        <v>259</v>
      </c>
      <c r="H80" s="22" t="s">
        <v>260</v>
      </c>
      <c r="I80" s="24">
        <v>3</v>
      </c>
      <c r="J80" s="24" t="s">
        <v>48</v>
      </c>
      <c r="K80" s="23">
        <v>51</v>
      </c>
      <c r="L80" s="22">
        <v>51</v>
      </c>
      <c r="M80" s="24" t="s">
        <v>539</v>
      </c>
      <c r="N80" s="24" t="s">
        <v>545</v>
      </c>
    </row>
    <row r="81" spans="1:14">
      <c r="A81" s="21">
        <v>324014</v>
      </c>
      <c r="B81" s="22" t="s">
        <v>261</v>
      </c>
      <c r="C81" s="24">
        <v>11</v>
      </c>
      <c r="D81" s="24" t="s">
        <v>45</v>
      </c>
      <c r="E81" s="24">
        <v>1</v>
      </c>
      <c r="F81" s="24" t="s">
        <v>45</v>
      </c>
      <c r="G81" s="22" t="s">
        <v>262</v>
      </c>
      <c r="H81" s="22" t="s">
        <v>263</v>
      </c>
      <c r="I81" s="24">
        <v>3</v>
      </c>
      <c r="J81" s="24" t="s">
        <v>48</v>
      </c>
      <c r="K81" s="23">
        <v>54</v>
      </c>
      <c r="L81" s="22">
        <v>54</v>
      </c>
      <c r="M81" s="24" t="s">
        <v>539</v>
      </c>
      <c r="N81" s="24" t="s">
        <v>545</v>
      </c>
    </row>
    <row r="82" spans="1:14">
      <c r="A82" s="21">
        <v>324016</v>
      </c>
      <c r="B82" s="22" t="s">
        <v>264</v>
      </c>
      <c r="C82" s="24">
        <v>11</v>
      </c>
      <c r="D82" s="24" t="s">
        <v>45</v>
      </c>
      <c r="E82" s="24">
        <v>1</v>
      </c>
      <c r="F82" s="24" t="s">
        <v>45</v>
      </c>
      <c r="G82" s="22" t="s">
        <v>265</v>
      </c>
      <c r="H82" s="22" t="s">
        <v>266</v>
      </c>
      <c r="I82" s="24">
        <v>3</v>
      </c>
      <c r="J82" s="24" t="s">
        <v>48</v>
      </c>
      <c r="K82" s="23">
        <v>55</v>
      </c>
      <c r="L82" s="22">
        <v>55</v>
      </c>
      <c r="M82" s="24" t="s">
        <v>539</v>
      </c>
      <c r="N82" s="24" t="s">
        <v>545</v>
      </c>
    </row>
    <row r="83" spans="1:14">
      <c r="A83" s="21">
        <v>324021</v>
      </c>
      <c r="B83" s="22" t="s">
        <v>267</v>
      </c>
      <c r="C83" s="24">
        <v>11</v>
      </c>
      <c r="D83" s="24" t="s">
        <v>45</v>
      </c>
      <c r="E83" s="24">
        <v>1</v>
      </c>
      <c r="F83" s="24" t="s">
        <v>45</v>
      </c>
      <c r="G83" s="22" t="s">
        <v>268</v>
      </c>
      <c r="H83" s="22" t="s">
        <v>269</v>
      </c>
      <c r="I83" s="24">
        <v>3</v>
      </c>
      <c r="J83" s="24" t="s">
        <v>48</v>
      </c>
      <c r="K83" s="23">
        <v>56</v>
      </c>
      <c r="L83" s="22">
        <v>56</v>
      </c>
      <c r="M83" s="24" t="s">
        <v>539</v>
      </c>
      <c r="N83" s="24" t="s">
        <v>545</v>
      </c>
    </row>
    <row r="84" spans="1:14">
      <c r="A84" s="21">
        <v>324022</v>
      </c>
      <c r="B84" s="22" t="s">
        <v>270</v>
      </c>
      <c r="C84" s="24">
        <v>11</v>
      </c>
      <c r="D84" s="24" t="s">
        <v>45</v>
      </c>
      <c r="E84" s="24">
        <v>1</v>
      </c>
      <c r="F84" s="24" t="s">
        <v>45</v>
      </c>
      <c r="G84" s="22" t="s">
        <v>271</v>
      </c>
      <c r="H84" s="22" t="s">
        <v>272</v>
      </c>
      <c r="I84" s="24">
        <v>3</v>
      </c>
      <c r="J84" s="24" t="s">
        <v>48</v>
      </c>
      <c r="K84" s="23">
        <v>57</v>
      </c>
      <c r="L84" s="22">
        <v>57</v>
      </c>
      <c r="M84" s="24" t="s">
        <v>539</v>
      </c>
      <c r="N84" s="24" t="s">
        <v>545</v>
      </c>
    </row>
    <row r="85" spans="1:14">
      <c r="A85" s="21">
        <v>324026</v>
      </c>
      <c r="B85" s="22" t="s">
        <v>273</v>
      </c>
      <c r="C85" s="24">
        <v>11</v>
      </c>
      <c r="D85" s="24" t="s">
        <v>45</v>
      </c>
      <c r="E85" s="24">
        <v>1</v>
      </c>
      <c r="F85" s="24" t="s">
        <v>45</v>
      </c>
      <c r="G85" s="22" t="s">
        <v>274</v>
      </c>
      <c r="H85" s="22" t="s">
        <v>275</v>
      </c>
      <c r="I85" s="24">
        <v>3</v>
      </c>
      <c r="J85" s="24" t="s">
        <v>48</v>
      </c>
      <c r="K85" s="23">
        <v>101</v>
      </c>
      <c r="L85" s="22">
        <v>101</v>
      </c>
      <c r="M85" s="24" t="s">
        <v>539</v>
      </c>
      <c r="N85" s="24" t="s">
        <v>545</v>
      </c>
    </row>
    <row r="86" spans="1:14">
      <c r="A86" s="21">
        <v>324026.09999999998</v>
      </c>
      <c r="B86" s="22" t="s">
        <v>276</v>
      </c>
      <c r="C86" s="24">
        <v>11</v>
      </c>
      <c r="D86" s="24" t="s">
        <v>45</v>
      </c>
      <c r="E86" s="24">
        <v>1</v>
      </c>
      <c r="F86" s="24" t="s">
        <v>45</v>
      </c>
      <c r="G86" s="22" t="s">
        <v>277</v>
      </c>
      <c r="H86" s="22" t="s">
        <v>275</v>
      </c>
      <c r="I86" s="24">
        <v>3</v>
      </c>
      <c r="J86" s="24" t="s">
        <v>48</v>
      </c>
      <c r="K86" s="23" t="s">
        <v>524</v>
      </c>
      <c r="L86" s="22">
        <v>132</v>
      </c>
      <c r="M86" s="24" t="s">
        <v>540</v>
      </c>
      <c r="N86" s="24" t="s">
        <v>545</v>
      </c>
    </row>
    <row r="87" spans="1:14">
      <c r="A87" s="21">
        <v>324031</v>
      </c>
      <c r="B87" s="22" t="s">
        <v>278</v>
      </c>
      <c r="C87" s="24">
        <v>11</v>
      </c>
      <c r="D87" s="24" t="s">
        <v>45</v>
      </c>
      <c r="E87" s="24">
        <v>1</v>
      </c>
      <c r="F87" s="24" t="s">
        <v>45</v>
      </c>
      <c r="G87" s="22" t="s">
        <v>279</v>
      </c>
      <c r="H87" s="22" t="s">
        <v>280</v>
      </c>
      <c r="I87" s="24">
        <v>3</v>
      </c>
      <c r="J87" s="24" t="s">
        <v>48</v>
      </c>
      <c r="K87" s="23">
        <v>114</v>
      </c>
      <c r="L87" s="22">
        <v>115</v>
      </c>
      <c r="M87" s="24" t="s">
        <v>539</v>
      </c>
      <c r="N87" s="24" t="s">
        <v>545</v>
      </c>
    </row>
    <row r="88" spans="1:14">
      <c r="A88" s="21">
        <v>324036</v>
      </c>
      <c r="B88" s="22" t="s">
        <v>281</v>
      </c>
      <c r="C88" s="24">
        <v>11</v>
      </c>
      <c r="D88" s="24" t="s">
        <v>45</v>
      </c>
      <c r="E88" s="24">
        <v>1</v>
      </c>
      <c r="F88" s="24" t="s">
        <v>45</v>
      </c>
      <c r="G88" s="22" t="s">
        <v>282</v>
      </c>
      <c r="H88" s="22" t="s">
        <v>283</v>
      </c>
      <c r="I88" s="24">
        <v>3</v>
      </c>
      <c r="J88" s="24" t="s">
        <v>48</v>
      </c>
      <c r="K88" s="23">
        <v>63</v>
      </c>
      <c r="L88" s="22">
        <v>63</v>
      </c>
      <c r="M88" s="24" t="s">
        <v>539</v>
      </c>
      <c r="N88" s="24" t="s">
        <v>545</v>
      </c>
    </row>
    <row r="89" spans="1:14">
      <c r="A89" s="21">
        <v>324038</v>
      </c>
      <c r="B89" s="22" t="s">
        <v>284</v>
      </c>
      <c r="C89" s="24">
        <v>11</v>
      </c>
      <c r="D89" s="24" t="s">
        <v>45</v>
      </c>
      <c r="E89" s="24">
        <v>1</v>
      </c>
      <c r="F89" s="24" t="s">
        <v>45</v>
      </c>
      <c r="G89" s="22" t="s">
        <v>285</v>
      </c>
      <c r="H89" s="22" t="s">
        <v>286</v>
      </c>
      <c r="I89" s="24">
        <v>3</v>
      </c>
      <c r="J89" s="24" t="s">
        <v>48</v>
      </c>
      <c r="K89" s="23">
        <v>135</v>
      </c>
      <c r="L89" s="22">
        <v>147</v>
      </c>
      <c r="M89" s="24" t="s">
        <v>540</v>
      </c>
      <c r="N89" s="24" t="s">
        <v>545</v>
      </c>
    </row>
    <row r="90" spans="1:14">
      <c r="A90" s="21">
        <v>324041</v>
      </c>
      <c r="B90" s="22" t="s">
        <v>287</v>
      </c>
      <c r="C90" s="24">
        <v>11</v>
      </c>
      <c r="D90" s="24" t="s">
        <v>45</v>
      </c>
      <c r="E90" s="24">
        <v>1</v>
      </c>
      <c r="F90" s="24" t="s">
        <v>45</v>
      </c>
      <c r="G90" s="22" t="s">
        <v>288</v>
      </c>
      <c r="H90" s="22" t="s">
        <v>289</v>
      </c>
      <c r="I90" s="24">
        <v>3</v>
      </c>
      <c r="J90" s="24" t="s">
        <v>48</v>
      </c>
      <c r="K90" s="23">
        <v>115</v>
      </c>
      <c r="L90" s="22">
        <v>116</v>
      </c>
      <c r="M90" s="24" t="s">
        <v>539</v>
      </c>
      <c r="N90" s="24" t="s">
        <v>545</v>
      </c>
    </row>
    <row r="91" spans="1:14">
      <c r="A91" s="21">
        <v>324043</v>
      </c>
      <c r="B91" s="22" t="s">
        <v>290</v>
      </c>
      <c r="C91" s="24">
        <v>11</v>
      </c>
      <c r="D91" s="24" t="s">
        <v>45</v>
      </c>
      <c r="E91" s="24">
        <v>1</v>
      </c>
      <c r="F91" s="24" t="s">
        <v>45</v>
      </c>
      <c r="G91" s="22" t="s">
        <v>291</v>
      </c>
      <c r="H91" s="22" t="s">
        <v>292</v>
      </c>
      <c r="I91" s="24">
        <v>3</v>
      </c>
      <c r="J91" s="24" t="s">
        <v>48</v>
      </c>
      <c r="K91" s="23">
        <v>70</v>
      </c>
      <c r="L91" s="22">
        <v>70</v>
      </c>
      <c r="M91" s="24" t="s">
        <v>539</v>
      </c>
      <c r="N91" s="24" t="s">
        <v>545</v>
      </c>
    </row>
    <row r="92" spans="1:14">
      <c r="A92" s="21">
        <v>324046</v>
      </c>
      <c r="B92" s="22" t="s">
        <v>293</v>
      </c>
      <c r="C92" s="24">
        <v>11</v>
      </c>
      <c r="D92" s="24" t="s">
        <v>45</v>
      </c>
      <c r="E92" s="24">
        <v>1</v>
      </c>
      <c r="F92" s="24" t="s">
        <v>45</v>
      </c>
      <c r="G92" s="22" t="s">
        <v>294</v>
      </c>
      <c r="H92" s="22" t="s">
        <v>295</v>
      </c>
      <c r="I92" s="24">
        <v>3</v>
      </c>
      <c r="J92" s="24" t="s">
        <v>48</v>
      </c>
      <c r="K92" s="23">
        <v>65</v>
      </c>
      <c r="L92" s="22">
        <v>65</v>
      </c>
      <c r="M92" s="24" t="s">
        <v>539</v>
      </c>
      <c r="N92" s="24" t="s">
        <v>545</v>
      </c>
    </row>
    <row r="93" spans="1:14">
      <c r="A93" s="21">
        <v>324048</v>
      </c>
      <c r="B93" s="22" t="s">
        <v>296</v>
      </c>
      <c r="C93" s="24">
        <v>11</v>
      </c>
      <c r="D93" s="24" t="s">
        <v>45</v>
      </c>
      <c r="E93" s="24">
        <v>1</v>
      </c>
      <c r="F93" s="24" t="s">
        <v>45</v>
      </c>
      <c r="G93" s="22" t="s">
        <v>297</v>
      </c>
      <c r="H93" s="22" t="s">
        <v>298</v>
      </c>
      <c r="I93" s="24">
        <v>3</v>
      </c>
      <c r="J93" s="24" t="s">
        <v>48</v>
      </c>
      <c r="K93" s="23">
        <v>66</v>
      </c>
      <c r="L93" s="22">
        <v>66</v>
      </c>
      <c r="M93" s="24" t="s">
        <v>539</v>
      </c>
      <c r="N93" s="24" t="s">
        <v>545</v>
      </c>
    </row>
    <row r="94" spans="1:14">
      <c r="A94" s="21">
        <v>324051</v>
      </c>
      <c r="B94" s="22" t="s">
        <v>299</v>
      </c>
      <c r="C94" s="24">
        <v>11</v>
      </c>
      <c r="D94" s="24" t="s">
        <v>45</v>
      </c>
      <c r="E94" s="24">
        <v>1</v>
      </c>
      <c r="F94" s="24" t="s">
        <v>45</v>
      </c>
      <c r="G94" s="22" t="s">
        <v>300</v>
      </c>
      <c r="H94" s="22" t="s">
        <v>301</v>
      </c>
      <c r="I94" s="24">
        <v>3</v>
      </c>
      <c r="J94" s="24" t="s">
        <v>48</v>
      </c>
      <c r="K94" s="23">
        <v>58</v>
      </c>
      <c r="L94" s="22">
        <v>58</v>
      </c>
      <c r="M94" s="24" t="s">
        <v>539</v>
      </c>
      <c r="N94" s="24" t="s">
        <v>545</v>
      </c>
    </row>
    <row r="95" spans="1:14">
      <c r="A95" s="21">
        <v>324052</v>
      </c>
      <c r="B95" s="22" t="s">
        <v>302</v>
      </c>
      <c r="C95" s="24">
        <v>11</v>
      </c>
      <c r="D95" s="24" t="s">
        <v>45</v>
      </c>
      <c r="E95" s="24">
        <v>1</v>
      </c>
      <c r="F95" s="24" t="s">
        <v>45</v>
      </c>
      <c r="G95" s="22" t="s">
        <v>303</v>
      </c>
      <c r="H95" s="22" t="s">
        <v>304</v>
      </c>
      <c r="I95" s="24">
        <v>3</v>
      </c>
      <c r="J95" s="24" t="s">
        <v>48</v>
      </c>
      <c r="K95" s="23">
        <v>59</v>
      </c>
      <c r="L95" s="22">
        <v>59</v>
      </c>
      <c r="M95" s="24" t="s">
        <v>539</v>
      </c>
      <c r="N95" s="24" t="s">
        <v>545</v>
      </c>
    </row>
    <row r="96" spans="1:14">
      <c r="A96" s="21">
        <v>324056</v>
      </c>
      <c r="B96" s="22" t="s">
        <v>305</v>
      </c>
      <c r="C96" s="24">
        <v>11</v>
      </c>
      <c r="D96" s="24" t="s">
        <v>45</v>
      </c>
      <c r="E96" s="24">
        <v>1</v>
      </c>
      <c r="F96" s="24" t="s">
        <v>45</v>
      </c>
      <c r="G96" s="22" t="s">
        <v>306</v>
      </c>
      <c r="H96" s="22" t="s">
        <v>307</v>
      </c>
      <c r="I96" s="24">
        <v>3</v>
      </c>
      <c r="J96" s="24" t="s">
        <v>48</v>
      </c>
      <c r="K96" s="23">
        <v>60</v>
      </c>
      <c r="L96" s="22">
        <v>60</v>
      </c>
      <c r="M96" s="24" t="s">
        <v>539</v>
      </c>
      <c r="N96" s="24" t="s">
        <v>545</v>
      </c>
    </row>
    <row r="97" spans="1:14">
      <c r="A97" s="21">
        <v>324056.09999999998</v>
      </c>
      <c r="B97" s="22" t="s">
        <v>308</v>
      </c>
      <c r="C97" s="24">
        <v>11</v>
      </c>
      <c r="D97" s="24" t="s">
        <v>45</v>
      </c>
      <c r="E97" s="24">
        <v>1</v>
      </c>
      <c r="F97" s="24" t="s">
        <v>45</v>
      </c>
      <c r="G97" s="22" t="s">
        <v>309</v>
      </c>
      <c r="H97" s="22" t="s">
        <v>307</v>
      </c>
      <c r="I97" s="24">
        <v>3</v>
      </c>
      <c r="J97" s="24" t="s">
        <v>48</v>
      </c>
      <c r="K97" s="23" t="s">
        <v>519</v>
      </c>
      <c r="L97" s="22">
        <v>127</v>
      </c>
      <c r="M97" s="24" t="s">
        <v>540</v>
      </c>
      <c r="N97" s="24" t="s">
        <v>545</v>
      </c>
    </row>
    <row r="98" spans="1:14">
      <c r="A98" s="21">
        <v>324058</v>
      </c>
      <c r="B98" s="22" t="s">
        <v>310</v>
      </c>
      <c r="C98" s="24">
        <v>11</v>
      </c>
      <c r="D98" s="24" t="s">
        <v>45</v>
      </c>
      <c r="E98" s="24">
        <v>1</v>
      </c>
      <c r="F98" s="24" t="s">
        <v>45</v>
      </c>
      <c r="G98" s="22" t="s">
        <v>311</v>
      </c>
      <c r="H98" s="22" t="s">
        <v>312</v>
      </c>
      <c r="I98" s="24">
        <v>3</v>
      </c>
      <c r="J98" s="24" t="s">
        <v>48</v>
      </c>
      <c r="K98" s="23">
        <v>61</v>
      </c>
      <c r="L98" s="22">
        <v>61</v>
      </c>
      <c r="M98" s="24" t="s">
        <v>539</v>
      </c>
      <c r="N98" s="24" t="s">
        <v>545</v>
      </c>
    </row>
    <row r="99" spans="1:14">
      <c r="A99" s="21">
        <v>324059</v>
      </c>
      <c r="B99" s="22" t="s">
        <v>313</v>
      </c>
      <c r="C99" s="24">
        <v>11</v>
      </c>
      <c r="D99" s="24" t="s">
        <v>45</v>
      </c>
      <c r="E99" s="24">
        <v>1</v>
      </c>
      <c r="F99" s="24" t="s">
        <v>45</v>
      </c>
      <c r="G99" s="22" t="s">
        <v>314</v>
      </c>
      <c r="H99" s="22" t="s">
        <v>315</v>
      </c>
      <c r="I99" s="24">
        <v>3</v>
      </c>
      <c r="J99" s="24" t="s">
        <v>48</v>
      </c>
      <c r="K99" s="23">
        <v>62</v>
      </c>
      <c r="L99" s="22">
        <v>62</v>
      </c>
      <c r="M99" s="24" t="s">
        <v>539</v>
      </c>
      <c r="N99" s="24" t="s">
        <v>545</v>
      </c>
    </row>
    <row r="100" spans="1:14">
      <c r="A100" s="21">
        <v>324061</v>
      </c>
      <c r="B100" s="22" t="s">
        <v>316</v>
      </c>
      <c r="C100" s="24">
        <v>11</v>
      </c>
      <c r="D100" s="24" t="s">
        <v>45</v>
      </c>
      <c r="E100" s="24">
        <v>1</v>
      </c>
      <c r="F100" s="24" t="s">
        <v>45</v>
      </c>
      <c r="G100" s="22" t="s">
        <v>317</v>
      </c>
      <c r="H100" s="22" t="s">
        <v>318</v>
      </c>
      <c r="I100" s="24">
        <v>3</v>
      </c>
      <c r="J100" s="24" t="s">
        <v>48</v>
      </c>
      <c r="K100" s="23">
        <v>67</v>
      </c>
      <c r="L100" s="22">
        <v>67</v>
      </c>
      <c r="M100" s="24" t="s">
        <v>539</v>
      </c>
      <c r="N100" s="24" t="s">
        <v>545</v>
      </c>
    </row>
    <row r="101" spans="1:14">
      <c r="A101" s="21">
        <v>324066</v>
      </c>
      <c r="B101" s="22" t="s">
        <v>319</v>
      </c>
      <c r="C101" s="24">
        <v>11</v>
      </c>
      <c r="D101" s="24" t="s">
        <v>45</v>
      </c>
      <c r="E101" s="24">
        <v>1</v>
      </c>
      <c r="F101" s="24" t="s">
        <v>45</v>
      </c>
      <c r="G101" s="22" t="s">
        <v>320</v>
      </c>
      <c r="H101" s="22" t="s">
        <v>321</v>
      </c>
      <c r="I101" s="24">
        <v>3</v>
      </c>
      <c r="J101" s="24" t="s">
        <v>48</v>
      </c>
      <c r="K101" s="23">
        <v>116</v>
      </c>
      <c r="L101" s="22">
        <v>117</v>
      </c>
      <c r="M101" s="24" t="s">
        <v>539</v>
      </c>
      <c r="N101" s="24" t="s">
        <v>545</v>
      </c>
    </row>
    <row r="102" spans="1:14">
      <c r="A102" s="21">
        <v>324066.09999999998</v>
      </c>
      <c r="B102" s="22" t="s">
        <v>322</v>
      </c>
      <c r="C102" s="24">
        <v>11</v>
      </c>
      <c r="D102" s="24" t="s">
        <v>45</v>
      </c>
      <c r="E102" s="24">
        <v>1</v>
      </c>
      <c r="F102" s="24" t="s">
        <v>45</v>
      </c>
      <c r="G102" s="22" t="s">
        <v>323</v>
      </c>
      <c r="H102" s="22" t="s">
        <v>321</v>
      </c>
      <c r="I102" s="24">
        <v>3</v>
      </c>
      <c r="J102" s="24" t="s">
        <v>48</v>
      </c>
      <c r="K102" s="23" t="s">
        <v>525</v>
      </c>
      <c r="L102" s="22">
        <v>133</v>
      </c>
      <c r="M102" s="24" t="s">
        <v>540</v>
      </c>
      <c r="N102" s="24" t="s">
        <v>545</v>
      </c>
    </row>
    <row r="103" spans="1:14">
      <c r="A103" s="21">
        <v>324067</v>
      </c>
      <c r="B103" s="22" t="s">
        <v>324</v>
      </c>
      <c r="C103" s="24">
        <v>11</v>
      </c>
      <c r="D103" s="24" t="s">
        <v>45</v>
      </c>
      <c r="E103" s="24">
        <v>1</v>
      </c>
      <c r="F103" s="24" t="s">
        <v>45</v>
      </c>
      <c r="G103" s="22" t="s">
        <v>325</v>
      </c>
      <c r="H103" s="22" t="s">
        <v>326</v>
      </c>
      <c r="I103" s="24">
        <v>3</v>
      </c>
      <c r="J103" s="24" t="s">
        <v>48</v>
      </c>
      <c r="K103" s="23">
        <v>64</v>
      </c>
      <c r="L103" s="22">
        <v>64</v>
      </c>
      <c r="M103" s="24" t="s">
        <v>539</v>
      </c>
      <c r="N103" s="24" t="s">
        <v>545</v>
      </c>
    </row>
    <row r="104" spans="1:14">
      <c r="A104" s="21">
        <v>324068</v>
      </c>
      <c r="B104" s="22" t="s">
        <v>327</v>
      </c>
      <c r="C104" s="24">
        <v>11</v>
      </c>
      <c r="D104" s="24" t="s">
        <v>45</v>
      </c>
      <c r="E104" s="24">
        <v>1</v>
      </c>
      <c r="F104" s="24" t="s">
        <v>45</v>
      </c>
      <c r="G104" s="22" t="s">
        <v>328</v>
      </c>
      <c r="H104" s="22" t="s">
        <v>329</v>
      </c>
      <c r="I104" s="24">
        <v>3</v>
      </c>
      <c r="J104" s="24" t="s">
        <v>48</v>
      </c>
      <c r="K104" s="23">
        <v>68</v>
      </c>
      <c r="L104" s="22">
        <v>68</v>
      </c>
      <c r="M104" s="24" t="s">
        <v>539</v>
      </c>
      <c r="N104" s="24" t="s">
        <v>545</v>
      </c>
    </row>
    <row r="105" spans="1:14">
      <c r="A105" s="21">
        <v>324071</v>
      </c>
      <c r="B105" s="22" t="s">
        <v>330</v>
      </c>
      <c r="C105" s="24">
        <v>11</v>
      </c>
      <c r="D105" s="24" t="s">
        <v>45</v>
      </c>
      <c r="E105" s="24">
        <v>1</v>
      </c>
      <c r="F105" s="24" t="s">
        <v>45</v>
      </c>
      <c r="G105" s="22" t="s">
        <v>331</v>
      </c>
      <c r="H105" s="22" t="s">
        <v>332</v>
      </c>
      <c r="I105" s="24">
        <v>3</v>
      </c>
      <c r="J105" s="24" t="s">
        <v>48</v>
      </c>
      <c r="K105" s="23">
        <v>69</v>
      </c>
      <c r="L105" s="22">
        <v>69</v>
      </c>
      <c r="M105" s="24" t="s">
        <v>539</v>
      </c>
      <c r="N105" s="24" t="s">
        <v>545</v>
      </c>
    </row>
    <row r="106" spans="1:14">
      <c r="A106" s="21">
        <v>324076</v>
      </c>
      <c r="B106" s="22" t="s">
        <v>333</v>
      </c>
      <c r="C106" s="24">
        <v>11</v>
      </c>
      <c r="D106" s="24" t="s">
        <v>45</v>
      </c>
      <c r="E106" s="24">
        <v>1</v>
      </c>
      <c r="F106" s="24" t="s">
        <v>45</v>
      </c>
      <c r="G106" s="22" t="s">
        <v>334</v>
      </c>
      <c r="H106" s="22" t="s">
        <v>335</v>
      </c>
      <c r="I106" s="24">
        <v>3</v>
      </c>
      <c r="J106" s="24" t="s">
        <v>48</v>
      </c>
      <c r="K106" s="23">
        <v>71</v>
      </c>
      <c r="L106" s="22">
        <v>71</v>
      </c>
      <c r="M106" s="24" t="s">
        <v>539</v>
      </c>
      <c r="N106" s="24" t="s">
        <v>545</v>
      </c>
    </row>
    <row r="107" spans="1:14">
      <c r="A107" s="21">
        <v>324081</v>
      </c>
      <c r="B107" s="22" t="s">
        <v>336</v>
      </c>
      <c r="C107" s="24">
        <v>11</v>
      </c>
      <c r="D107" s="24" t="s">
        <v>45</v>
      </c>
      <c r="E107" s="24">
        <v>1</v>
      </c>
      <c r="F107" s="24" t="s">
        <v>45</v>
      </c>
      <c r="G107" s="22" t="s">
        <v>337</v>
      </c>
      <c r="H107" s="22" t="s">
        <v>338</v>
      </c>
      <c r="I107" s="24">
        <v>3</v>
      </c>
      <c r="J107" s="24" t="s">
        <v>48</v>
      </c>
      <c r="K107" s="23">
        <v>102</v>
      </c>
      <c r="L107" s="22">
        <v>102</v>
      </c>
      <c r="M107" s="24" t="s">
        <v>539</v>
      </c>
      <c r="N107" s="24" t="s">
        <v>545</v>
      </c>
    </row>
    <row r="108" spans="1:14">
      <c r="A108" s="21">
        <v>324501</v>
      </c>
      <c r="B108" s="22" t="s">
        <v>503</v>
      </c>
      <c r="C108" s="24">
        <v>4</v>
      </c>
      <c r="D108" s="24" t="s">
        <v>504</v>
      </c>
      <c r="E108" s="24">
        <v>409</v>
      </c>
      <c r="F108" s="24" t="s">
        <v>505</v>
      </c>
      <c r="G108" s="22" t="s">
        <v>506</v>
      </c>
      <c r="H108" s="22" t="s">
        <v>507</v>
      </c>
      <c r="I108" s="24">
        <v>3</v>
      </c>
      <c r="J108" s="24" t="s">
        <v>48</v>
      </c>
      <c r="K108" s="23">
        <v>146</v>
      </c>
      <c r="L108" s="22">
        <v>158</v>
      </c>
      <c r="M108" s="24" t="s">
        <v>542</v>
      </c>
      <c r="N108" s="24" t="s">
        <v>545</v>
      </c>
    </row>
    <row r="109" spans="1:14">
      <c r="A109" s="21">
        <v>325001</v>
      </c>
      <c r="B109" s="22" t="s">
        <v>339</v>
      </c>
      <c r="C109" s="24">
        <v>11</v>
      </c>
      <c r="D109" s="24" t="s">
        <v>45</v>
      </c>
      <c r="E109" s="24">
        <v>1</v>
      </c>
      <c r="F109" s="24" t="s">
        <v>45</v>
      </c>
      <c r="G109" s="22" t="s">
        <v>340</v>
      </c>
      <c r="H109" s="22" t="s">
        <v>341</v>
      </c>
      <c r="I109" s="24">
        <v>3</v>
      </c>
      <c r="J109" s="24" t="s">
        <v>48</v>
      </c>
      <c r="K109" s="23">
        <v>73</v>
      </c>
      <c r="L109" s="22">
        <v>73</v>
      </c>
      <c r="M109" s="24" t="s">
        <v>539</v>
      </c>
      <c r="N109" s="24" t="s">
        <v>545</v>
      </c>
    </row>
    <row r="110" spans="1:14">
      <c r="A110" s="21">
        <v>325002</v>
      </c>
      <c r="B110" s="22" t="s">
        <v>342</v>
      </c>
      <c r="C110" s="24">
        <v>11</v>
      </c>
      <c r="D110" s="24" t="s">
        <v>45</v>
      </c>
      <c r="E110" s="24">
        <v>1</v>
      </c>
      <c r="F110" s="24" t="s">
        <v>45</v>
      </c>
      <c r="G110" s="22" t="s">
        <v>343</v>
      </c>
      <c r="H110" s="22" t="s">
        <v>344</v>
      </c>
      <c r="I110" s="24">
        <v>3</v>
      </c>
      <c r="J110" s="24" t="s">
        <v>48</v>
      </c>
      <c r="K110" s="23">
        <v>72</v>
      </c>
      <c r="L110" s="22">
        <v>72</v>
      </c>
      <c r="M110" s="24" t="s">
        <v>539</v>
      </c>
      <c r="N110" s="24" t="s">
        <v>545</v>
      </c>
    </row>
    <row r="111" spans="1:14">
      <c r="A111" s="21">
        <v>325003</v>
      </c>
      <c r="B111" s="22" t="s">
        <v>345</v>
      </c>
      <c r="C111" s="24">
        <v>11</v>
      </c>
      <c r="D111" s="24" t="s">
        <v>45</v>
      </c>
      <c r="E111" s="24">
        <v>1</v>
      </c>
      <c r="F111" s="24" t="s">
        <v>45</v>
      </c>
      <c r="G111" s="22" t="s">
        <v>346</v>
      </c>
      <c r="H111" s="22" t="s">
        <v>347</v>
      </c>
      <c r="I111" s="24">
        <v>3</v>
      </c>
      <c r="J111" s="24" t="s">
        <v>48</v>
      </c>
      <c r="K111" s="23">
        <v>128</v>
      </c>
      <c r="L111" s="22">
        <v>139</v>
      </c>
      <c r="M111" s="24" t="s">
        <v>540</v>
      </c>
      <c r="N111" s="24" t="s">
        <v>545</v>
      </c>
    </row>
    <row r="112" spans="1:14">
      <c r="A112" s="21">
        <v>325006</v>
      </c>
      <c r="B112" s="22" t="s">
        <v>348</v>
      </c>
      <c r="C112" s="24">
        <v>11</v>
      </c>
      <c r="D112" s="24" t="s">
        <v>45</v>
      </c>
      <c r="E112" s="24">
        <v>1</v>
      </c>
      <c r="F112" s="24" t="s">
        <v>45</v>
      </c>
      <c r="G112" s="22" t="s">
        <v>349</v>
      </c>
      <c r="H112" s="22" t="s">
        <v>350</v>
      </c>
      <c r="I112" s="24">
        <v>3</v>
      </c>
      <c r="J112" s="24" t="s">
        <v>48</v>
      </c>
      <c r="K112" s="23">
        <v>74</v>
      </c>
      <c r="L112" s="22">
        <v>74</v>
      </c>
      <c r="M112" s="24" t="s">
        <v>539</v>
      </c>
      <c r="N112" s="24" t="s">
        <v>545</v>
      </c>
    </row>
    <row r="113" spans="1:14">
      <c r="A113" s="21">
        <v>325016</v>
      </c>
      <c r="B113" s="22" t="s">
        <v>351</v>
      </c>
      <c r="C113" s="24">
        <v>11</v>
      </c>
      <c r="D113" s="24" t="s">
        <v>45</v>
      </c>
      <c r="E113" s="24">
        <v>1</v>
      </c>
      <c r="F113" s="24" t="s">
        <v>45</v>
      </c>
      <c r="G113" s="22" t="s">
        <v>352</v>
      </c>
      <c r="H113" s="22" t="s">
        <v>353</v>
      </c>
      <c r="I113" s="24">
        <v>3</v>
      </c>
      <c r="J113" s="24" t="s">
        <v>48</v>
      </c>
      <c r="K113" s="23">
        <v>76</v>
      </c>
      <c r="L113" s="22">
        <v>76</v>
      </c>
      <c r="M113" s="24" t="s">
        <v>539</v>
      </c>
      <c r="N113" s="24" t="s">
        <v>545</v>
      </c>
    </row>
    <row r="114" spans="1:14">
      <c r="A114" s="21">
        <v>325017</v>
      </c>
      <c r="B114" s="22" t="s">
        <v>354</v>
      </c>
      <c r="C114" s="24">
        <v>11</v>
      </c>
      <c r="D114" s="24" t="s">
        <v>45</v>
      </c>
      <c r="E114" s="24">
        <v>1</v>
      </c>
      <c r="F114" s="24" t="s">
        <v>45</v>
      </c>
      <c r="G114" s="22" t="s">
        <v>355</v>
      </c>
      <c r="H114" s="22" t="s">
        <v>356</v>
      </c>
      <c r="I114" s="24">
        <v>3</v>
      </c>
      <c r="J114" s="24" t="s">
        <v>48</v>
      </c>
      <c r="K114" s="23">
        <v>77</v>
      </c>
      <c r="L114" s="22">
        <v>77</v>
      </c>
      <c r="M114" s="24" t="s">
        <v>539</v>
      </c>
      <c r="N114" s="24" t="s">
        <v>545</v>
      </c>
    </row>
    <row r="115" spans="1:14">
      <c r="A115" s="21">
        <v>325017.09999999998</v>
      </c>
      <c r="B115" s="22" t="s">
        <v>357</v>
      </c>
      <c r="C115" s="24">
        <v>11</v>
      </c>
      <c r="D115" s="24" t="s">
        <v>45</v>
      </c>
      <c r="E115" s="24">
        <v>1</v>
      </c>
      <c r="F115" s="24" t="s">
        <v>45</v>
      </c>
      <c r="G115" s="22" t="s">
        <v>358</v>
      </c>
      <c r="H115" s="22" t="s">
        <v>359</v>
      </c>
      <c r="I115" s="24">
        <v>3</v>
      </c>
      <c r="J115" s="24" t="s">
        <v>48</v>
      </c>
      <c r="K115" s="23" t="s">
        <v>528</v>
      </c>
      <c r="L115" s="22">
        <v>143</v>
      </c>
      <c r="M115" s="24" t="s">
        <v>541</v>
      </c>
      <c r="N115" s="24" t="s">
        <v>545</v>
      </c>
    </row>
    <row r="116" spans="1:14">
      <c r="A116" s="21">
        <v>325018</v>
      </c>
      <c r="B116" s="22" t="s">
        <v>360</v>
      </c>
      <c r="C116" s="24">
        <v>11</v>
      </c>
      <c r="D116" s="24" t="s">
        <v>45</v>
      </c>
      <c r="E116" s="24">
        <v>1</v>
      </c>
      <c r="F116" s="24" t="s">
        <v>45</v>
      </c>
      <c r="G116" s="22" t="s">
        <v>361</v>
      </c>
      <c r="H116" s="22" t="s">
        <v>362</v>
      </c>
      <c r="I116" s="24">
        <v>3</v>
      </c>
      <c r="J116" s="24" t="s">
        <v>48</v>
      </c>
      <c r="K116" s="23">
        <v>75</v>
      </c>
      <c r="L116" s="22">
        <v>75</v>
      </c>
      <c r="M116" s="24" t="s">
        <v>539</v>
      </c>
      <c r="N116" s="24" t="s">
        <v>545</v>
      </c>
    </row>
    <row r="117" spans="1:14">
      <c r="A117" s="21">
        <v>325021</v>
      </c>
      <c r="B117" s="22" t="s">
        <v>363</v>
      </c>
      <c r="C117" s="24">
        <v>11</v>
      </c>
      <c r="D117" s="24" t="s">
        <v>45</v>
      </c>
      <c r="E117" s="24">
        <v>1</v>
      </c>
      <c r="F117" s="24" t="s">
        <v>45</v>
      </c>
      <c r="G117" s="22" t="s">
        <v>364</v>
      </c>
      <c r="H117" s="22" t="s">
        <v>365</v>
      </c>
      <c r="I117" s="24">
        <v>3</v>
      </c>
      <c r="J117" s="24" t="s">
        <v>48</v>
      </c>
      <c r="K117" s="23">
        <v>117</v>
      </c>
      <c r="L117" s="22">
        <v>118</v>
      </c>
      <c r="M117" s="24" t="s">
        <v>539</v>
      </c>
      <c r="N117" s="24" t="s">
        <v>545</v>
      </c>
    </row>
    <row r="118" spans="1:14">
      <c r="A118" s="21">
        <v>325021.09999999998</v>
      </c>
      <c r="B118" s="22" t="s">
        <v>366</v>
      </c>
      <c r="C118" s="24">
        <v>11</v>
      </c>
      <c r="D118" s="24" t="s">
        <v>45</v>
      </c>
      <c r="E118" s="24">
        <v>1</v>
      </c>
      <c r="F118" s="24" t="s">
        <v>45</v>
      </c>
      <c r="G118" s="22" t="s">
        <v>364</v>
      </c>
      <c r="H118" s="22" t="s">
        <v>365</v>
      </c>
      <c r="I118" s="24">
        <v>3</v>
      </c>
      <c r="J118" s="24" t="s">
        <v>48</v>
      </c>
      <c r="K118" s="23" t="s">
        <v>529</v>
      </c>
      <c r="L118" s="22">
        <v>134</v>
      </c>
      <c r="M118" s="24" t="s">
        <v>540</v>
      </c>
      <c r="N118" s="24" t="s">
        <v>545</v>
      </c>
    </row>
    <row r="119" spans="1:14">
      <c r="A119" s="21">
        <v>325031</v>
      </c>
      <c r="B119" s="22" t="s">
        <v>367</v>
      </c>
      <c r="C119" s="24">
        <v>11</v>
      </c>
      <c r="D119" s="24" t="s">
        <v>45</v>
      </c>
      <c r="E119" s="24">
        <v>1</v>
      </c>
      <c r="F119" s="24" t="s">
        <v>45</v>
      </c>
      <c r="G119" s="22" t="s">
        <v>368</v>
      </c>
      <c r="H119" s="22" t="s">
        <v>369</v>
      </c>
      <c r="I119" s="24">
        <v>3</v>
      </c>
      <c r="J119" s="24" t="s">
        <v>48</v>
      </c>
      <c r="K119" s="23">
        <v>118</v>
      </c>
      <c r="L119" s="22">
        <v>119</v>
      </c>
      <c r="M119" s="24" t="s">
        <v>539</v>
      </c>
      <c r="N119" s="24" t="s">
        <v>545</v>
      </c>
    </row>
    <row r="120" spans="1:14">
      <c r="A120" s="21">
        <v>325041</v>
      </c>
      <c r="B120" s="22" t="s">
        <v>370</v>
      </c>
      <c r="C120" s="24">
        <v>11</v>
      </c>
      <c r="D120" s="24" t="s">
        <v>45</v>
      </c>
      <c r="E120" s="24">
        <v>1</v>
      </c>
      <c r="F120" s="24" t="s">
        <v>45</v>
      </c>
      <c r="G120" s="22" t="s">
        <v>371</v>
      </c>
      <c r="H120" s="22" t="s">
        <v>372</v>
      </c>
      <c r="I120" s="24">
        <v>3</v>
      </c>
      <c r="J120" s="24" t="s">
        <v>48</v>
      </c>
      <c r="K120" s="23">
        <v>124</v>
      </c>
      <c r="L120" s="22">
        <v>125</v>
      </c>
      <c r="M120" s="24" t="s">
        <v>539</v>
      </c>
      <c r="N120" s="24" t="s">
        <v>545</v>
      </c>
    </row>
    <row r="121" spans="1:14">
      <c r="A121" s="21">
        <v>325044</v>
      </c>
      <c r="B121" s="22" t="s">
        <v>373</v>
      </c>
      <c r="C121" s="24">
        <v>11</v>
      </c>
      <c r="D121" s="24" t="s">
        <v>45</v>
      </c>
      <c r="E121" s="24">
        <v>1</v>
      </c>
      <c r="F121" s="24" t="s">
        <v>45</v>
      </c>
      <c r="G121" s="22" t="s">
        <v>374</v>
      </c>
      <c r="H121" s="22" t="s">
        <v>375</v>
      </c>
      <c r="I121" s="24">
        <v>3</v>
      </c>
      <c r="J121" s="24" t="s">
        <v>48</v>
      </c>
      <c r="K121" s="23">
        <v>79</v>
      </c>
      <c r="L121" s="22">
        <v>79</v>
      </c>
      <c r="M121" s="24" t="s">
        <v>539</v>
      </c>
      <c r="N121" s="24" t="s">
        <v>545</v>
      </c>
    </row>
    <row r="122" spans="1:14">
      <c r="A122" s="21">
        <v>325046</v>
      </c>
      <c r="B122" s="22" t="s">
        <v>376</v>
      </c>
      <c r="C122" s="24">
        <v>11</v>
      </c>
      <c r="D122" s="24" t="s">
        <v>45</v>
      </c>
      <c r="E122" s="24">
        <v>1</v>
      </c>
      <c r="F122" s="24" t="s">
        <v>45</v>
      </c>
      <c r="G122" s="22" t="s">
        <v>377</v>
      </c>
      <c r="H122" s="22" t="s">
        <v>378</v>
      </c>
      <c r="I122" s="24">
        <v>3</v>
      </c>
      <c r="J122" s="24" t="s">
        <v>48</v>
      </c>
      <c r="K122" s="23">
        <v>119</v>
      </c>
      <c r="L122" s="22">
        <v>120</v>
      </c>
      <c r="M122" s="24" t="s">
        <v>539</v>
      </c>
      <c r="N122" s="24" t="s">
        <v>545</v>
      </c>
    </row>
    <row r="123" spans="1:14">
      <c r="A123" s="21">
        <v>325046.09999999998</v>
      </c>
      <c r="B123" s="22" t="s">
        <v>379</v>
      </c>
      <c r="C123" s="24">
        <v>11</v>
      </c>
      <c r="D123" s="24" t="s">
        <v>45</v>
      </c>
      <c r="E123" s="24">
        <v>1</v>
      </c>
      <c r="F123" s="24" t="s">
        <v>45</v>
      </c>
      <c r="G123" s="22" t="s">
        <v>380</v>
      </c>
      <c r="H123" s="22" t="s">
        <v>378</v>
      </c>
      <c r="I123" s="24">
        <v>3</v>
      </c>
      <c r="J123" s="24" t="s">
        <v>48</v>
      </c>
      <c r="K123" s="23" t="s">
        <v>526</v>
      </c>
      <c r="L123" s="22">
        <v>135</v>
      </c>
      <c r="M123" s="24" t="s">
        <v>540</v>
      </c>
      <c r="N123" s="24" t="s">
        <v>545</v>
      </c>
    </row>
    <row r="124" spans="1:14">
      <c r="A124" s="21">
        <v>325051</v>
      </c>
      <c r="B124" s="22" t="s">
        <v>381</v>
      </c>
      <c r="C124" s="24">
        <v>11</v>
      </c>
      <c r="D124" s="24" t="s">
        <v>45</v>
      </c>
      <c r="E124" s="24">
        <v>1</v>
      </c>
      <c r="F124" s="24" t="s">
        <v>45</v>
      </c>
      <c r="G124" s="22" t="s">
        <v>382</v>
      </c>
      <c r="H124" s="22" t="s">
        <v>383</v>
      </c>
      <c r="I124" s="24">
        <v>3</v>
      </c>
      <c r="J124" s="24" t="s">
        <v>48</v>
      </c>
      <c r="K124" s="23">
        <v>80</v>
      </c>
      <c r="L124" s="22">
        <v>80</v>
      </c>
      <c r="M124" s="24" t="s">
        <v>539</v>
      </c>
      <c r="N124" s="24" t="s">
        <v>545</v>
      </c>
    </row>
    <row r="125" spans="1:14">
      <c r="A125" s="21">
        <v>325060</v>
      </c>
      <c r="B125" s="22" t="s">
        <v>384</v>
      </c>
      <c r="C125" s="24">
        <v>11</v>
      </c>
      <c r="D125" s="24" t="s">
        <v>45</v>
      </c>
      <c r="E125" s="24">
        <v>1</v>
      </c>
      <c r="F125" s="24" t="s">
        <v>45</v>
      </c>
      <c r="G125" s="22" t="s">
        <v>385</v>
      </c>
      <c r="H125" s="22" t="s">
        <v>386</v>
      </c>
      <c r="I125" s="24">
        <v>3</v>
      </c>
      <c r="J125" s="24" t="s">
        <v>48</v>
      </c>
      <c r="K125" s="23">
        <v>120</v>
      </c>
      <c r="L125" s="22">
        <v>121</v>
      </c>
      <c r="M125" s="24" t="s">
        <v>539</v>
      </c>
      <c r="N125" s="24" t="s">
        <v>545</v>
      </c>
    </row>
    <row r="126" spans="1:14">
      <c r="A126" s="21">
        <v>325060.09999999998</v>
      </c>
      <c r="B126" s="22" t="s">
        <v>387</v>
      </c>
      <c r="C126" s="24">
        <v>11</v>
      </c>
      <c r="D126" s="24" t="s">
        <v>45</v>
      </c>
      <c r="E126" s="24">
        <v>1</v>
      </c>
      <c r="F126" s="24" t="s">
        <v>45</v>
      </c>
      <c r="G126" s="22" t="s">
        <v>385</v>
      </c>
      <c r="H126" s="22" t="s">
        <v>386</v>
      </c>
      <c r="I126" s="24">
        <v>3</v>
      </c>
      <c r="J126" s="24" t="s">
        <v>48</v>
      </c>
      <c r="K126" s="23" t="s">
        <v>527</v>
      </c>
      <c r="L126" s="22">
        <v>136</v>
      </c>
      <c r="M126" s="24" t="s">
        <v>540</v>
      </c>
      <c r="N126" s="24" t="s">
        <v>545</v>
      </c>
    </row>
    <row r="127" spans="1:14">
      <c r="A127" s="21">
        <v>325063</v>
      </c>
      <c r="B127" s="22" t="s">
        <v>388</v>
      </c>
      <c r="C127" s="24">
        <v>11</v>
      </c>
      <c r="D127" s="24" t="s">
        <v>45</v>
      </c>
      <c r="E127" s="24">
        <v>1</v>
      </c>
      <c r="F127" s="24" t="s">
        <v>45</v>
      </c>
      <c r="G127" s="22" t="s">
        <v>389</v>
      </c>
      <c r="H127" s="22" t="s">
        <v>390</v>
      </c>
      <c r="I127" s="24">
        <v>3</v>
      </c>
      <c r="J127" s="24" t="s">
        <v>48</v>
      </c>
      <c r="K127" s="23">
        <v>81</v>
      </c>
      <c r="L127" s="22">
        <v>81</v>
      </c>
      <c r="M127" s="24" t="s">
        <v>539</v>
      </c>
      <c r="N127" s="24" t="s">
        <v>545</v>
      </c>
    </row>
    <row r="128" spans="1:14">
      <c r="A128" s="21">
        <v>325066</v>
      </c>
      <c r="B128" s="22" t="s">
        <v>391</v>
      </c>
      <c r="C128" s="24">
        <v>11</v>
      </c>
      <c r="D128" s="24" t="s">
        <v>45</v>
      </c>
      <c r="E128" s="24">
        <v>1</v>
      </c>
      <c r="F128" s="24" t="s">
        <v>45</v>
      </c>
      <c r="G128" s="22" t="s">
        <v>392</v>
      </c>
      <c r="H128" s="22" t="s">
        <v>393</v>
      </c>
      <c r="I128" s="24">
        <v>3</v>
      </c>
      <c r="J128" s="24" t="s">
        <v>48</v>
      </c>
      <c r="K128" s="23">
        <v>82</v>
      </c>
      <c r="L128" s="22">
        <v>82</v>
      </c>
      <c r="M128" s="24" t="s">
        <v>539</v>
      </c>
      <c r="N128" s="24" t="s">
        <v>545</v>
      </c>
    </row>
    <row r="129" spans="1:14">
      <c r="A129" s="21">
        <v>325066.09999999998</v>
      </c>
      <c r="B129" s="22" t="s">
        <v>394</v>
      </c>
      <c r="C129" s="24">
        <v>11</v>
      </c>
      <c r="D129" s="24" t="s">
        <v>45</v>
      </c>
      <c r="E129" s="24">
        <v>1</v>
      </c>
      <c r="F129" s="24" t="s">
        <v>45</v>
      </c>
      <c r="G129" s="22" t="s">
        <v>392</v>
      </c>
      <c r="H129" s="22" t="s">
        <v>393</v>
      </c>
      <c r="I129" s="24">
        <v>3</v>
      </c>
      <c r="J129" s="24" t="s">
        <v>48</v>
      </c>
      <c r="K129" s="23" t="s">
        <v>520</v>
      </c>
      <c r="L129" s="22">
        <v>128</v>
      </c>
      <c r="M129" s="24" t="s">
        <v>540</v>
      </c>
      <c r="N129" s="24" t="s">
        <v>545</v>
      </c>
    </row>
    <row r="130" spans="1:14">
      <c r="A130" s="21">
        <v>325071</v>
      </c>
      <c r="B130" s="22" t="s">
        <v>395</v>
      </c>
      <c r="C130" s="24">
        <v>11</v>
      </c>
      <c r="D130" s="24" t="s">
        <v>45</v>
      </c>
      <c r="E130" s="24">
        <v>1</v>
      </c>
      <c r="F130" s="24" t="s">
        <v>45</v>
      </c>
      <c r="G130" s="22" t="s">
        <v>396</v>
      </c>
      <c r="H130" s="22" t="s">
        <v>397</v>
      </c>
      <c r="I130" s="24">
        <v>3</v>
      </c>
      <c r="J130" s="24" t="s">
        <v>48</v>
      </c>
      <c r="K130" s="23">
        <v>83</v>
      </c>
      <c r="L130" s="22">
        <v>83</v>
      </c>
      <c r="M130" s="24" t="s">
        <v>539</v>
      </c>
      <c r="N130" s="24" t="s">
        <v>545</v>
      </c>
    </row>
    <row r="131" spans="1:14">
      <c r="A131" s="21">
        <v>325072</v>
      </c>
      <c r="B131" s="22" t="s">
        <v>398</v>
      </c>
      <c r="C131" s="24">
        <v>11</v>
      </c>
      <c r="D131" s="24" t="s">
        <v>45</v>
      </c>
      <c r="E131" s="24">
        <v>1</v>
      </c>
      <c r="F131" s="24" t="s">
        <v>45</v>
      </c>
      <c r="G131" s="22" t="s">
        <v>399</v>
      </c>
      <c r="H131" s="22" t="s">
        <v>400</v>
      </c>
      <c r="I131" s="24">
        <v>3</v>
      </c>
      <c r="J131" s="24" t="s">
        <v>48</v>
      </c>
      <c r="K131" s="23">
        <v>85</v>
      </c>
      <c r="L131" s="22">
        <v>85</v>
      </c>
      <c r="M131" s="24" t="s">
        <v>539</v>
      </c>
      <c r="N131" s="24" t="s">
        <v>545</v>
      </c>
    </row>
    <row r="132" spans="1:14">
      <c r="A132" s="21">
        <v>325073</v>
      </c>
      <c r="B132" s="22" t="s">
        <v>401</v>
      </c>
      <c r="C132" s="24">
        <v>11</v>
      </c>
      <c r="D132" s="24" t="s">
        <v>45</v>
      </c>
      <c r="E132" s="24">
        <v>1</v>
      </c>
      <c r="F132" s="24" t="s">
        <v>45</v>
      </c>
      <c r="G132" s="22" t="s">
        <v>402</v>
      </c>
      <c r="H132" s="22" t="s">
        <v>403</v>
      </c>
      <c r="I132" s="24">
        <v>3</v>
      </c>
      <c r="J132" s="24" t="s">
        <v>48</v>
      </c>
      <c r="K132" s="23">
        <v>84</v>
      </c>
      <c r="L132" s="22">
        <v>84</v>
      </c>
      <c r="M132" s="24" t="s">
        <v>539</v>
      </c>
      <c r="N132" s="24" t="s">
        <v>545</v>
      </c>
    </row>
    <row r="133" spans="1:14">
      <c r="A133" s="21">
        <v>325074</v>
      </c>
      <c r="B133" s="22" t="s">
        <v>404</v>
      </c>
      <c r="C133" s="24">
        <v>11</v>
      </c>
      <c r="D133" s="24" t="s">
        <v>45</v>
      </c>
      <c r="E133" s="24">
        <v>1</v>
      </c>
      <c r="F133" s="24" t="s">
        <v>45</v>
      </c>
      <c r="G133" s="22" t="s">
        <v>405</v>
      </c>
      <c r="H133" s="22" t="s">
        <v>406</v>
      </c>
      <c r="I133" s="24">
        <v>3</v>
      </c>
      <c r="J133" s="24" t="s">
        <v>48</v>
      </c>
      <c r="K133" s="23">
        <v>86</v>
      </c>
      <c r="L133" s="22">
        <v>86</v>
      </c>
      <c r="M133" s="24" t="s">
        <v>539</v>
      </c>
      <c r="N133" s="24" t="s">
        <v>545</v>
      </c>
    </row>
    <row r="134" spans="1:14">
      <c r="A134" s="21">
        <v>325075</v>
      </c>
      <c r="B134" s="22" t="s">
        <v>407</v>
      </c>
      <c r="C134" s="24">
        <v>11</v>
      </c>
      <c r="D134" s="24" t="s">
        <v>45</v>
      </c>
      <c r="E134" s="24">
        <v>1</v>
      </c>
      <c r="F134" s="24" t="s">
        <v>45</v>
      </c>
      <c r="G134" s="22" t="s">
        <v>408</v>
      </c>
      <c r="H134" s="22" t="s">
        <v>409</v>
      </c>
      <c r="I134" s="24">
        <v>3</v>
      </c>
      <c r="J134" s="24" t="s">
        <v>48</v>
      </c>
      <c r="K134" s="23">
        <v>78</v>
      </c>
      <c r="L134" s="22">
        <v>78</v>
      </c>
      <c r="M134" s="24" t="s">
        <v>539</v>
      </c>
      <c r="N134" s="24" t="s">
        <v>545</v>
      </c>
    </row>
    <row r="135" spans="1:14">
      <c r="A135" s="21">
        <v>325076</v>
      </c>
      <c r="B135" s="22" t="s">
        <v>410</v>
      </c>
      <c r="C135" s="24">
        <v>11</v>
      </c>
      <c r="D135" s="24" t="s">
        <v>45</v>
      </c>
      <c r="E135" s="24">
        <v>1</v>
      </c>
      <c r="F135" s="24" t="s">
        <v>45</v>
      </c>
      <c r="G135" s="22" t="s">
        <v>411</v>
      </c>
      <c r="H135" s="22" t="s">
        <v>412</v>
      </c>
      <c r="I135" s="24">
        <v>3</v>
      </c>
      <c r="J135" s="24" t="s">
        <v>48</v>
      </c>
      <c r="K135" s="23">
        <v>103</v>
      </c>
      <c r="L135" s="22">
        <v>103</v>
      </c>
      <c r="M135" s="24" t="s">
        <v>539</v>
      </c>
      <c r="N135" s="24" t="s">
        <v>545</v>
      </c>
    </row>
    <row r="136" spans="1:14">
      <c r="A136" s="21">
        <v>325081</v>
      </c>
      <c r="B136" s="22" t="s">
        <v>413</v>
      </c>
      <c r="C136" s="24">
        <v>11</v>
      </c>
      <c r="D136" s="24" t="s">
        <v>45</v>
      </c>
      <c r="E136" s="24">
        <v>1</v>
      </c>
      <c r="F136" s="24" t="s">
        <v>45</v>
      </c>
      <c r="G136" s="22" t="s">
        <v>414</v>
      </c>
      <c r="H136" s="22" t="s">
        <v>415</v>
      </c>
      <c r="I136" s="24">
        <v>3</v>
      </c>
      <c r="J136" s="24" t="s">
        <v>48</v>
      </c>
      <c r="K136" s="23">
        <v>104</v>
      </c>
      <c r="L136" s="22">
        <v>104</v>
      </c>
      <c r="M136" s="24" t="s">
        <v>539</v>
      </c>
      <c r="N136" s="24" t="s">
        <v>545</v>
      </c>
    </row>
    <row r="137" spans="1:14">
      <c r="A137" s="21">
        <v>325086</v>
      </c>
      <c r="B137" s="22" t="s">
        <v>416</v>
      </c>
      <c r="C137" s="24">
        <v>11</v>
      </c>
      <c r="D137" s="24" t="s">
        <v>45</v>
      </c>
      <c r="E137" s="24">
        <v>1</v>
      </c>
      <c r="F137" s="24" t="s">
        <v>45</v>
      </c>
      <c r="G137" s="22" t="s">
        <v>417</v>
      </c>
      <c r="H137" s="22" t="s">
        <v>418</v>
      </c>
      <c r="I137" s="24">
        <v>3</v>
      </c>
      <c r="J137" s="24" t="s">
        <v>48</v>
      </c>
      <c r="K137" s="23">
        <v>108</v>
      </c>
      <c r="L137" s="22">
        <v>108</v>
      </c>
      <c r="M137" s="24" t="s">
        <v>539</v>
      </c>
      <c r="N137" s="24" t="s">
        <v>545</v>
      </c>
    </row>
    <row r="138" spans="1:14">
      <c r="A138" s="21">
        <v>325088</v>
      </c>
      <c r="B138" s="22" t="s">
        <v>419</v>
      </c>
      <c r="C138" s="24">
        <v>11</v>
      </c>
      <c r="D138" s="24" t="s">
        <v>45</v>
      </c>
      <c r="E138" s="24">
        <v>1</v>
      </c>
      <c r="F138" s="24" t="s">
        <v>45</v>
      </c>
      <c r="G138" s="22" t="s">
        <v>420</v>
      </c>
      <c r="H138" s="22" t="s">
        <v>421</v>
      </c>
      <c r="I138" s="24">
        <v>3</v>
      </c>
      <c r="J138" s="24" t="s">
        <v>48</v>
      </c>
      <c r="K138" s="23">
        <v>88</v>
      </c>
      <c r="L138" s="22">
        <v>88</v>
      </c>
      <c r="M138" s="24" t="s">
        <v>539</v>
      </c>
      <c r="N138" s="24" t="s">
        <v>545</v>
      </c>
    </row>
    <row r="139" spans="1:14">
      <c r="A139" s="21">
        <v>325091</v>
      </c>
      <c r="B139" s="22" t="s">
        <v>422</v>
      </c>
      <c r="C139" s="24">
        <v>11</v>
      </c>
      <c r="D139" s="24" t="s">
        <v>45</v>
      </c>
      <c r="E139" s="24">
        <v>1</v>
      </c>
      <c r="F139" s="24" t="s">
        <v>45</v>
      </c>
      <c r="G139" s="22" t="s">
        <v>423</v>
      </c>
      <c r="H139" s="22" t="s">
        <v>424</v>
      </c>
      <c r="I139" s="24">
        <v>3</v>
      </c>
      <c r="J139" s="24" t="s">
        <v>48</v>
      </c>
      <c r="K139" s="23">
        <v>87</v>
      </c>
      <c r="L139" s="22">
        <v>87</v>
      </c>
      <c r="M139" s="24" t="s">
        <v>539</v>
      </c>
      <c r="N139" s="24" t="s">
        <v>545</v>
      </c>
    </row>
    <row r="140" spans="1:14">
      <c r="A140" s="21">
        <v>325501</v>
      </c>
      <c r="B140" s="22" t="s">
        <v>508</v>
      </c>
      <c r="C140" s="24">
        <v>6</v>
      </c>
      <c r="D140" s="24" t="s">
        <v>509</v>
      </c>
      <c r="E140" s="24">
        <v>625</v>
      </c>
      <c r="F140" s="24" t="s">
        <v>510</v>
      </c>
      <c r="G140" s="22" t="s">
        <v>511</v>
      </c>
      <c r="H140" s="22" t="s">
        <v>512</v>
      </c>
      <c r="I140" s="24">
        <v>3</v>
      </c>
      <c r="J140" s="24" t="s">
        <v>48</v>
      </c>
      <c r="K140" s="23">
        <v>147</v>
      </c>
      <c r="L140" s="22">
        <v>159</v>
      </c>
      <c r="M140" s="24" t="s">
        <v>542</v>
      </c>
      <c r="N140" s="24" t="s">
        <v>545</v>
      </c>
    </row>
    <row r="141" spans="1:14">
      <c r="A141" s="21">
        <v>325506</v>
      </c>
      <c r="B141" s="22" t="s">
        <v>513</v>
      </c>
      <c r="C141" s="24">
        <v>6</v>
      </c>
      <c r="D141" s="24" t="s">
        <v>509</v>
      </c>
      <c r="E141" s="24">
        <v>625</v>
      </c>
      <c r="F141" s="24" t="s">
        <v>510</v>
      </c>
      <c r="G141" s="22" t="s">
        <v>514</v>
      </c>
      <c r="H141" s="22" t="s">
        <v>515</v>
      </c>
      <c r="I141" s="24">
        <v>3</v>
      </c>
      <c r="J141" s="24" t="s">
        <v>48</v>
      </c>
      <c r="K141" s="23">
        <v>148</v>
      </c>
      <c r="L141" s="22">
        <v>160</v>
      </c>
      <c r="M141" s="24" t="s">
        <v>542</v>
      </c>
      <c r="N141" s="24" t="s">
        <v>545</v>
      </c>
    </row>
    <row r="142" spans="1:14">
      <c r="A142" s="21">
        <v>325511</v>
      </c>
      <c r="B142" s="22" t="s">
        <v>516</v>
      </c>
      <c r="C142" s="24">
        <v>6</v>
      </c>
      <c r="D142" s="24" t="s">
        <v>509</v>
      </c>
      <c r="E142" s="24">
        <v>625</v>
      </c>
      <c r="F142" s="24" t="s">
        <v>510</v>
      </c>
      <c r="G142" s="22" t="s">
        <v>517</v>
      </c>
      <c r="H142" s="22" t="s">
        <v>518</v>
      </c>
      <c r="I142" s="24">
        <v>3</v>
      </c>
      <c r="J142" s="24" t="s">
        <v>48</v>
      </c>
      <c r="K142" s="23">
        <v>149</v>
      </c>
      <c r="L142" s="22">
        <v>161</v>
      </c>
      <c r="M142" s="24" t="s">
        <v>542</v>
      </c>
      <c r="N142" s="24" t="s">
        <v>545</v>
      </c>
    </row>
    <row r="143" spans="1:14">
      <c r="A143" s="21">
        <v>326001</v>
      </c>
      <c r="B143" s="22" t="s">
        <v>425</v>
      </c>
      <c r="C143" s="24">
        <v>11</v>
      </c>
      <c r="D143" s="24" t="s">
        <v>45</v>
      </c>
      <c r="E143" s="24">
        <v>1</v>
      </c>
      <c r="F143" s="24" t="s">
        <v>45</v>
      </c>
      <c r="G143" s="22" t="s">
        <v>426</v>
      </c>
      <c r="H143" s="22" t="s">
        <v>427</v>
      </c>
      <c r="I143" s="24">
        <v>3</v>
      </c>
      <c r="J143" s="24" t="s">
        <v>48</v>
      </c>
      <c r="K143" s="23">
        <v>89</v>
      </c>
      <c r="L143" s="22">
        <v>89</v>
      </c>
      <c r="M143" s="24" t="s">
        <v>539</v>
      </c>
      <c r="N143" s="24" t="s">
        <v>545</v>
      </c>
    </row>
    <row r="144" spans="1:14">
      <c r="A144" s="21">
        <v>326001.09999999998</v>
      </c>
      <c r="B144" s="22" t="s">
        <v>428</v>
      </c>
      <c r="C144" s="24">
        <v>11</v>
      </c>
      <c r="D144" s="24" t="s">
        <v>45</v>
      </c>
      <c r="E144" s="24">
        <v>1</v>
      </c>
      <c r="F144" s="24" t="s">
        <v>45</v>
      </c>
      <c r="G144" s="22" t="s">
        <v>429</v>
      </c>
      <c r="H144" s="22" t="s">
        <v>427</v>
      </c>
      <c r="I144" s="24">
        <v>3</v>
      </c>
      <c r="J144" s="24" t="s">
        <v>48</v>
      </c>
      <c r="K144" s="23" t="s">
        <v>521</v>
      </c>
      <c r="L144" s="22">
        <v>129</v>
      </c>
      <c r="M144" s="24" t="s">
        <v>540</v>
      </c>
      <c r="N144" s="24" t="s">
        <v>545</v>
      </c>
    </row>
    <row r="145" spans="1:14">
      <c r="A145" s="21">
        <v>326012</v>
      </c>
      <c r="B145" s="22" t="s">
        <v>430</v>
      </c>
      <c r="C145" s="24">
        <v>11</v>
      </c>
      <c r="D145" s="24" t="s">
        <v>45</v>
      </c>
      <c r="E145" s="24">
        <v>1</v>
      </c>
      <c r="F145" s="24" t="s">
        <v>45</v>
      </c>
      <c r="G145" s="22" t="s">
        <v>431</v>
      </c>
      <c r="H145" s="22" t="s">
        <v>432</v>
      </c>
      <c r="I145" s="24">
        <v>3</v>
      </c>
      <c r="J145" s="24" t="s">
        <v>48</v>
      </c>
      <c r="K145" s="23">
        <v>121</v>
      </c>
      <c r="L145" s="22">
        <v>122</v>
      </c>
      <c r="M145" s="24" t="s">
        <v>539</v>
      </c>
      <c r="N145" s="24" t="s">
        <v>545</v>
      </c>
    </row>
    <row r="146" spans="1:14">
      <c r="A146" s="21">
        <v>326016</v>
      </c>
      <c r="B146" s="22" t="s">
        <v>433</v>
      </c>
      <c r="C146" s="24">
        <v>11</v>
      </c>
      <c r="D146" s="24" t="s">
        <v>45</v>
      </c>
      <c r="E146" s="24">
        <v>1</v>
      </c>
      <c r="F146" s="24" t="s">
        <v>45</v>
      </c>
      <c r="G146" s="22" t="s">
        <v>434</v>
      </c>
      <c r="H146" s="22" t="s">
        <v>435</v>
      </c>
      <c r="I146" s="24">
        <v>3</v>
      </c>
      <c r="J146" s="24" t="s">
        <v>48</v>
      </c>
      <c r="K146" s="23">
        <v>109</v>
      </c>
      <c r="L146" s="22">
        <v>109</v>
      </c>
      <c r="M146" s="24" t="s">
        <v>539</v>
      </c>
      <c r="N146" s="24" t="s">
        <v>545</v>
      </c>
    </row>
    <row r="147" spans="1:14">
      <c r="A147" s="21">
        <v>326018</v>
      </c>
      <c r="B147" s="22" t="s">
        <v>436</v>
      </c>
      <c r="C147" s="24">
        <v>11</v>
      </c>
      <c r="D147" s="24" t="s">
        <v>45</v>
      </c>
      <c r="E147" s="24">
        <v>1</v>
      </c>
      <c r="F147" s="24" t="s">
        <v>45</v>
      </c>
      <c r="G147" s="22" t="s">
        <v>437</v>
      </c>
      <c r="H147" s="22" t="s">
        <v>438</v>
      </c>
      <c r="I147" s="24">
        <v>3</v>
      </c>
      <c r="J147" s="24" t="s">
        <v>48</v>
      </c>
      <c r="K147" s="23">
        <v>105</v>
      </c>
      <c r="L147" s="22">
        <v>105</v>
      </c>
      <c r="M147" s="24" t="s">
        <v>539</v>
      </c>
      <c r="N147" s="24" t="s">
        <v>545</v>
      </c>
    </row>
    <row r="148" spans="1:14">
      <c r="A148" s="21">
        <v>326021</v>
      </c>
      <c r="B148" s="22" t="s">
        <v>439</v>
      </c>
      <c r="C148" s="24">
        <v>11</v>
      </c>
      <c r="D148" s="24" t="s">
        <v>45</v>
      </c>
      <c r="E148" s="24">
        <v>1</v>
      </c>
      <c r="F148" s="24" t="s">
        <v>45</v>
      </c>
      <c r="G148" s="22" t="s">
        <v>440</v>
      </c>
      <c r="H148" s="22" t="s">
        <v>441</v>
      </c>
      <c r="I148" s="24">
        <v>3</v>
      </c>
      <c r="J148" s="24" t="s">
        <v>48</v>
      </c>
      <c r="K148" s="23">
        <v>90</v>
      </c>
      <c r="L148" s="22">
        <v>90</v>
      </c>
      <c r="M148" s="24" t="s">
        <v>539</v>
      </c>
      <c r="N148" s="24" t="s">
        <v>545</v>
      </c>
    </row>
    <row r="149" spans="1:14">
      <c r="A149" s="21">
        <v>326026</v>
      </c>
      <c r="B149" s="22" t="s">
        <v>442</v>
      </c>
      <c r="C149" s="24">
        <v>11</v>
      </c>
      <c r="D149" s="24" t="s">
        <v>45</v>
      </c>
      <c r="E149" s="24">
        <v>1</v>
      </c>
      <c r="F149" s="24" t="s">
        <v>45</v>
      </c>
      <c r="G149" s="22" t="s">
        <v>443</v>
      </c>
      <c r="H149" s="22" t="s">
        <v>444</v>
      </c>
      <c r="I149" s="24">
        <v>3</v>
      </c>
      <c r="J149" s="24" t="s">
        <v>48</v>
      </c>
      <c r="K149" s="23">
        <v>91</v>
      </c>
      <c r="L149" s="22">
        <v>91</v>
      </c>
      <c r="M149" s="24" t="s">
        <v>539</v>
      </c>
      <c r="N149" s="24" t="s">
        <v>545</v>
      </c>
    </row>
    <row r="150" spans="1:14">
      <c r="A150" s="21">
        <v>326031</v>
      </c>
      <c r="B150" s="22" t="s">
        <v>445</v>
      </c>
      <c r="C150" s="24">
        <v>11</v>
      </c>
      <c r="D150" s="24" t="s">
        <v>45</v>
      </c>
      <c r="E150" s="24">
        <v>1</v>
      </c>
      <c r="F150" s="24" t="s">
        <v>45</v>
      </c>
      <c r="G150" s="22" t="s">
        <v>446</v>
      </c>
      <c r="H150" s="22" t="s">
        <v>447</v>
      </c>
      <c r="I150" s="24">
        <v>3</v>
      </c>
      <c r="J150" s="24" t="s">
        <v>48</v>
      </c>
      <c r="K150" s="23">
        <v>92</v>
      </c>
      <c r="L150" s="22">
        <v>92</v>
      </c>
      <c r="M150" s="24" t="s">
        <v>539</v>
      </c>
      <c r="N150" s="24" t="s">
        <v>545</v>
      </c>
    </row>
    <row r="151" spans="1:14">
      <c r="A151" s="21">
        <v>326036</v>
      </c>
      <c r="B151" s="22" t="s">
        <v>448</v>
      </c>
      <c r="C151" s="24">
        <v>11</v>
      </c>
      <c r="D151" s="24" t="s">
        <v>45</v>
      </c>
      <c r="E151" s="24">
        <v>1</v>
      </c>
      <c r="F151" s="24" t="s">
        <v>45</v>
      </c>
      <c r="G151" s="22" t="s">
        <v>449</v>
      </c>
      <c r="H151" s="22" t="s">
        <v>450</v>
      </c>
      <c r="I151" s="24">
        <v>3</v>
      </c>
      <c r="J151" s="24" t="s">
        <v>48</v>
      </c>
      <c r="K151" s="23">
        <v>93</v>
      </c>
      <c r="L151" s="22">
        <v>93</v>
      </c>
      <c r="M151" s="24" t="s">
        <v>539</v>
      </c>
      <c r="N151" s="24" t="s">
        <v>545</v>
      </c>
    </row>
    <row r="152" spans="1:14">
      <c r="A152" s="21">
        <v>326037</v>
      </c>
      <c r="B152" s="22" t="s">
        <v>451</v>
      </c>
      <c r="C152" s="24">
        <v>11</v>
      </c>
      <c r="D152" s="24" t="s">
        <v>45</v>
      </c>
      <c r="E152" s="24">
        <v>1</v>
      </c>
      <c r="F152" s="24" t="s">
        <v>45</v>
      </c>
      <c r="G152" s="22" t="s">
        <v>452</v>
      </c>
      <c r="H152" s="22" t="s">
        <v>453</v>
      </c>
      <c r="I152" s="24">
        <v>3</v>
      </c>
      <c r="J152" s="24" t="s">
        <v>48</v>
      </c>
      <c r="K152" s="23">
        <v>106</v>
      </c>
      <c r="L152" s="22">
        <v>106</v>
      </c>
      <c r="M152" s="24" t="s">
        <v>539</v>
      </c>
      <c r="N152" s="24" t="s">
        <v>545</v>
      </c>
    </row>
    <row r="153" spans="1:14">
      <c r="A153" s="21">
        <v>326041</v>
      </c>
      <c r="B153" s="22" t="s">
        <v>454</v>
      </c>
      <c r="C153" s="24">
        <v>11</v>
      </c>
      <c r="D153" s="24" t="s">
        <v>45</v>
      </c>
      <c r="E153" s="24">
        <v>1</v>
      </c>
      <c r="F153" s="24" t="s">
        <v>45</v>
      </c>
      <c r="G153" s="22" t="s">
        <v>455</v>
      </c>
      <c r="H153" s="22" t="s">
        <v>456</v>
      </c>
      <c r="I153" s="24">
        <v>3</v>
      </c>
      <c r="J153" s="24" t="s">
        <v>48</v>
      </c>
      <c r="K153" s="23">
        <v>125</v>
      </c>
      <c r="L153" s="22">
        <v>126</v>
      </c>
      <c r="M153" s="24" t="s">
        <v>542</v>
      </c>
      <c r="N153" s="24" t="s">
        <v>545</v>
      </c>
    </row>
    <row r="154" spans="1:14">
      <c r="A154" s="21">
        <v>326046</v>
      </c>
      <c r="B154" s="22" t="s">
        <v>457</v>
      </c>
      <c r="C154" s="24">
        <v>11</v>
      </c>
      <c r="D154" s="24" t="s">
        <v>45</v>
      </c>
      <c r="E154" s="24">
        <v>1</v>
      </c>
      <c r="F154" s="24" t="s">
        <v>45</v>
      </c>
      <c r="G154" s="22" t="s">
        <v>458</v>
      </c>
      <c r="H154" s="22" t="s">
        <v>459</v>
      </c>
      <c r="I154" s="24">
        <v>3</v>
      </c>
      <c r="J154" s="24" t="s">
        <v>48</v>
      </c>
      <c r="K154" s="23">
        <v>94</v>
      </c>
      <c r="L154" s="22">
        <v>94</v>
      </c>
      <c r="M154" s="24" t="s">
        <v>539</v>
      </c>
      <c r="N154" s="24" t="s">
        <v>545</v>
      </c>
    </row>
    <row r="155" spans="1:14">
      <c r="A155" s="21">
        <v>327001</v>
      </c>
      <c r="B155" s="22" t="s">
        <v>460</v>
      </c>
      <c r="C155" s="24">
        <v>11</v>
      </c>
      <c r="D155" s="24" t="s">
        <v>45</v>
      </c>
      <c r="E155" s="24">
        <v>1</v>
      </c>
      <c r="F155" s="24" t="s">
        <v>45</v>
      </c>
      <c r="G155" s="22" t="s">
        <v>461</v>
      </c>
      <c r="H155" s="22" t="s">
        <v>462</v>
      </c>
      <c r="I155" s="24">
        <v>3</v>
      </c>
      <c r="J155" s="24" t="s">
        <v>48</v>
      </c>
      <c r="K155" s="23">
        <v>95</v>
      </c>
      <c r="L155" s="22">
        <v>95</v>
      </c>
      <c r="M155" s="24" t="s">
        <v>539</v>
      </c>
      <c r="N155" s="24" t="s">
        <v>545</v>
      </c>
    </row>
    <row r="156" spans="1:14">
      <c r="A156" s="21">
        <v>327001.09999999998</v>
      </c>
      <c r="B156" s="22" t="s">
        <v>463</v>
      </c>
      <c r="C156" s="24">
        <v>11</v>
      </c>
      <c r="D156" s="24" t="s">
        <v>45</v>
      </c>
      <c r="E156" s="24">
        <v>1</v>
      </c>
      <c r="F156" s="24" t="s">
        <v>45</v>
      </c>
      <c r="G156" s="22" t="s">
        <v>461</v>
      </c>
      <c r="H156" s="22" t="s">
        <v>462</v>
      </c>
      <c r="I156" s="24">
        <v>3</v>
      </c>
      <c r="J156" s="24" t="s">
        <v>48</v>
      </c>
      <c r="K156" s="23" t="s">
        <v>522</v>
      </c>
      <c r="L156" s="22">
        <v>130</v>
      </c>
      <c r="M156" s="24" t="s">
        <v>540</v>
      </c>
      <c r="N156" s="24" t="s">
        <v>545</v>
      </c>
    </row>
    <row r="157" spans="1:14">
      <c r="A157" s="21">
        <v>327006</v>
      </c>
      <c r="B157" s="22" t="s">
        <v>464</v>
      </c>
      <c r="C157" s="24">
        <v>11</v>
      </c>
      <c r="D157" s="24" t="s">
        <v>45</v>
      </c>
      <c r="E157" s="24">
        <v>1</v>
      </c>
      <c r="F157" s="24" t="s">
        <v>45</v>
      </c>
      <c r="G157" s="22" t="s">
        <v>465</v>
      </c>
      <c r="H157" s="22" t="s">
        <v>466</v>
      </c>
      <c r="I157" s="24">
        <v>3</v>
      </c>
      <c r="J157" s="24" t="s">
        <v>48</v>
      </c>
      <c r="K157" s="23">
        <v>122</v>
      </c>
      <c r="L157" s="22">
        <v>123</v>
      </c>
      <c r="M157" s="24" t="s">
        <v>539</v>
      </c>
      <c r="N157" s="24" t="s">
        <v>545</v>
      </c>
    </row>
    <row r="158" spans="1:14">
      <c r="A158" s="21">
        <v>327011</v>
      </c>
      <c r="B158" s="22" t="s">
        <v>467</v>
      </c>
      <c r="C158" s="24">
        <v>11</v>
      </c>
      <c r="D158" s="24" t="s">
        <v>45</v>
      </c>
      <c r="E158" s="24">
        <v>1</v>
      </c>
      <c r="F158" s="24" t="s">
        <v>45</v>
      </c>
      <c r="G158" s="22" t="s">
        <v>468</v>
      </c>
      <c r="H158" s="22" t="s">
        <v>469</v>
      </c>
      <c r="I158" s="24">
        <v>3</v>
      </c>
      <c r="J158" s="24" t="s">
        <v>48</v>
      </c>
      <c r="K158" s="23">
        <v>96</v>
      </c>
      <c r="L158" s="22">
        <v>96</v>
      </c>
      <c r="M158" s="24" t="s">
        <v>539</v>
      </c>
      <c r="N158" s="24" t="s">
        <v>545</v>
      </c>
    </row>
    <row r="159" spans="1:14">
      <c r="A159" s="21">
        <v>327016</v>
      </c>
      <c r="B159" s="22" t="s">
        <v>470</v>
      </c>
      <c r="C159" s="24">
        <v>11</v>
      </c>
      <c r="D159" s="24" t="s">
        <v>45</v>
      </c>
      <c r="E159" s="24">
        <v>1</v>
      </c>
      <c r="F159" s="24" t="s">
        <v>45</v>
      </c>
      <c r="G159" s="22" t="s">
        <v>471</v>
      </c>
      <c r="H159" s="22" t="s">
        <v>472</v>
      </c>
      <c r="I159" s="24">
        <v>3</v>
      </c>
      <c r="J159" s="24" t="s">
        <v>48</v>
      </c>
      <c r="K159" s="23">
        <v>107</v>
      </c>
      <c r="L159" s="22">
        <v>107</v>
      </c>
      <c r="M159" s="24" t="s">
        <v>539</v>
      </c>
      <c r="N159" s="24" t="s">
        <v>545</v>
      </c>
    </row>
    <row r="160" spans="1:14">
      <c r="A160" s="21">
        <v>327026</v>
      </c>
      <c r="B160" s="22" t="s">
        <v>473</v>
      </c>
      <c r="C160" s="24">
        <v>11</v>
      </c>
      <c r="D160" s="24" t="s">
        <v>45</v>
      </c>
      <c r="E160" s="24">
        <v>1</v>
      </c>
      <c r="F160" s="24" t="s">
        <v>45</v>
      </c>
      <c r="G160" s="22" t="s">
        <v>474</v>
      </c>
      <c r="H160" s="22" t="s">
        <v>475</v>
      </c>
      <c r="I160" s="24">
        <v>3</v>
      </c>
      <c r="J160" s="24" t="s">
        <v>48</v>
      </c>
      <c r="K160" s="23">
        <v>97</v>
      </c>
      <c r="L160" s="22">
        <v>97</v>
      </c>
      <c r="M160" s="24" t="s">
        <v>539</v>
      </c>
      <c r="N160" s="24" t="s">
        <v>545</v>
      </c>
    </row>
    <row r="161" spans="1:14">
      <c r="A161" s="21">
        <v>372001</v>
      </c>
      <c r="B161" s="22" t="s">
        <v>476</v>
      </c>
      <c r="C161" s="24">
        <v>11</v>
      </c>
      <c r="D161" s="24" t="s">
        <v>45</v>
      </c>
      <c r="E161" s="24">
        <v>1</v>
      </c>
      <c r="F161" s="24" t="s">
        <v>45</v>
      </c>
      <c r="G161" s="22" t="s">
        <v>477</v>
      </c>
      <c r="H161" s="22" t="s">
        <v>478</v>
      </c>
      <c r="I161" s="24">
        <v>4</v>
      </c>
      <c r="J161" s="24" t="s">
        <v>479</v>
      </c>
      <c r="K161" s="23">
        <v>136</v>
      </c>
      <c r="L161" s="22">
        <v>148</v>
      </c>
      <c r="M161" s="24" t="s">
        <v>542</v>
      </c>
      <c r="N161" s="24" t="s">
        <v>545</v>
      </c>
    </row>
  </sheetData>
  <sheetProtection sheet="1" objects="1" scenario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Y14"/>
  <sheetViews>
    <sheetView workbookViewId="0">
      <selection activeCell="B2" sqref="B2"/>
    </sheetView>
  </sheetViews>
  <sheetFormatPr defaultRowHeight="13.5"/>
  <cols>
    <col min="1" max="1" width="4.5" style="45" bestFit="1" customWidth="1"/>
    <col min="2" max="3" width="4.5" style="45" customWidth="1"/>
    <col min="4" max="4" width="6" style="45" bestFit="1" customWidth="1"/>
    <col min="5" max="5" width="24.875" style="45" customWidth="1"/>
    <col min="6" max="6" width="6.5" style="45" customWidth="1"/>
    <col min="7" max="7" width="4.5" style="45" bestFit="1" customWidth="1"/>
    <col min="8" max="8" width="7.5" style="46" bestFit="1" customWidth="1"/>
    <col min="9" max="25" width="4.5" style="45" bestFit="1" customWidth="1"/>
  </cols>
  <sheetData>
    <row r="1" spans="1:25" s="46" customFormat="1" ht="36.75" customHeight="1">
      <c r="A1" s="116" t="s">
        <v>574</v>
      </c>
      <c r="B1" s="117" t="s">
        <v>575</v>
      </c>
      <c r="C1" s="117" t="s">
        <v>576</v>
      </c>
      <c r="D1" s="118" t="s">
        <v>599</v>
      </c>
      <c r="E1" s="119" t="s">
        <v>573</v>
      </c>
      <c r="F1" s="119" t="s">
        <v>538</v>
      </c>
      <c r="G1" s="120" t="s">
        <v>577</v>
      </c>
      <c r="H1" s="121" t="s">
        <v>558</v>
      </c>
      <c r="I1" s="72" t="s">
        <v>559</v>
      </c>
      <c r="J1" s="73" t="s">
        <v>560</v>
      </c>
      <c r="K1" s="74" t="s">
        <v>561</v>
      </c>
      <c r="L1" s="84" t="s">
        <v>591</v>
      </c>
      <c r="M1" s="85" t="s">
        <v>592</v>
      </c>
      <c r="N1" s="84" t="s">
        <v>593</v>
      </c>
      <c r="O1" s="85" t="s">
        <v>594</v>
      </c>
      <c r="P1" s="84" t="s">
        <v>562</v>
      </c>
      <c r="Q1" s="86" t="s">
        <v>563</v>
      </c>
      <c r="R1" s="87" t="s">
        <v>564</v>
      </c>
      <c r="S1" s="100" t="s">
        <v>595</v>
      </c>
      <c r="T1" s="101" t="s">
        <v>596</v>
      </c>
      <c r="U1" s="102" t="s">
        <v>597</v>
      </c>
      <c r="V1" s="101" t="s">
        <v>598</v>
      </c>
      <c r="W1" s="100" t="s">
        <v>565</v>
      </c>
      <c r="X1" s="101" t="s">
        <v>566</v>
      </c>
      <c r="Y1" s="103" t="s">
        <v>567</v>
      </c>
    </row>
    <row r="2" spans="1:25" ht="21" customHeight="1">
      <c r="A2" s="51">
        <f>'就職(内定)状況調査票'!$BK$13</f>
        <v>8</v>
      </c>
      <c r="B2" s="56">
        <f>'就職(内定)状況調査票'!$AY$8</f>
        <v>28</v>
      </c>
      <c r="C2" s="56">
        <f>'就職(内定)状況調査票'!$BB$8</f>
        <v>2</v>
      </c>
      <c r="D2" s="50">
        <f>'就職(内定)状況調査票'!$D$13</f>
        <v>8</v>
      </c>
      <c r="E2" s="49" t="str">
        <f>'就職(内定)状況調査票'!$AD$13</f>
        <v>兵庫県立神戸甲北高等学校</v>
      </c>
      <c r="F2" s="49" t="str">
        <f>'就職(内定)状況調査票'!$J$13</f>
        <v>全日制</v>
      </c>
      <c r="G2" s="64">
        <v>1</v>
      </c>
      <c r="H2" s="122" t="s">
        <v>578</v>
      </c>
      <c r="I2" s="75">
        <f>'就職(内定)状況調査票'!J21</f>
        <v>0</v>
      </c>
      <c r="J2" s="76">
        <f>'就職(内定)状況調査票'!M21</f>
        <v>0</v>
      </c>
      <c r="K2" s="77">
        <f>'就職(内定)状況調査票'!P21</f>
        <v>0</v>
      </c>
      <c r="L2" s="88">
        <f>'就職(内定)状況調査票'!S21</f>
        <v>0</v>
      </c>
      <c r="M2" s="89">
        <f>'就職(内定)状況調査票'!V21</f>
        <v>0</v>
      </c>
      <c r="N2" s="88">
        <f>'就職(内定)状況調査票'!Y21</f>
        <v>0</v>
      </c>
      <c r="O2" s="89">
        <f>'就職(内定)状況調査票'!AB21</f>
        <v>0</v>
      </c>
      <c r="P2" s="88">
        <f>'就職(内定)状況調査票'!AE21</f>
        <v>0</v>
      </c>
      <c r="Q2" s="90">
        <f>'就職(内定)状況調査票'!AH21</f>
        <v>0</v>
      </c>
      <c r="R2" s="91">
        <f>'就職(内定)状況調査票'!AK21</f>
        <v>0</v>
      </c>
      <c r="S2" s="104">
        <f>'就職(内定)状況調査票'!AN21</f>
        <v>0</v>
      </c>
      <c r="T2" s="105">
        <f>'就職(内定)状況調査票'!AQ21</f>
        <v>0</v>
      </c>
      <c r="U2" s="106">
        <f>'就職(内定)状況調査票'!AT21</f>
        <v>0</v>
      </c>
      <c r="V2" s="105">
        <f>'就職(内定)状況調査票'!AW21</f>
        <v>0</v>
      </c>
      <c r="W2" s="104">
        <f>'就職(内定)状況調査票'!AZ21</f>
        <v>0</v>
      </c>
      <c r="X2" s="105">
        <f>'就職(内定)状況調査票'!BC21</f>
        <v>0</v>
      </c>
      <c r="Y2" s="107">
        <f>'就職(内定)状況調査票'!BF21</f>
        <v>0</v>
      </c>
    </row>
    <row r="3" spans="1:25" ht="21" customHeight="1">
      <c r="A3" s="52">
        <f>'就職(内定)状況調査票'!$BK$13</f>
        <v>8</v>
      </c>
      <c r="B3" s="57">
        <f>'就職(内定)状況調査票'!$AY$8</f>
        <v>28</v>
      </c>
      <c r="C3" s="57">
        <f>'就職(内定)状況調査票'!$BB$8</f>
        <v>2</v>
      </c>
      <c r="D3" s="48">
        <f>'就職(内定)状況調査票'!$D$13</f>
        <v>8</v>
      </c>
      <c r="E3" s="47" t="str">
        <f>'就職(内定)状況調査票'!$AD$13</f>
        <v>兵庫県立神戸甲北高等学校</v>
      </c>
      <c r="F3" s="47" t="str">
        <f>'就職(内定)状況調査票'!$J$13</f>
        <v>全日制</v>
      </c>
      <c r="G3" s="65">
        <v>2</v>
      </c>
      <c r="H3" s="123" t="s">
        <v>579</v>
      </c>
      <c r="I3" s="78">
        <f>'就職(内定)状況調査票'!J22</f>
        <v>0</v>
      </c>
      <c r="J3" s="79">
        <f>'就職(内定)状況調査票'!M22</f>
        <v>0</v>
      </c>
      <c r="K3" s="80">
        <f>'就職(内定)状況調査票'!P22</f>
        <v>0</v>
      </c>
      <c r="L3" s="92">
        <f>'就職(内定)状況調査票'!S22</f>
        <v>0</v>
      </c>
      <c r="M3" s="93">
        <f>'就職(内定)状況調査票'!V22</f>
        <v>0</v>
      </c>
      <c r="N3" s="92">
        <f>'就職(内定)状況調査票'!Y22</f>
        <v>0</v>
      </c>
      <c r="O3" s="93">
        <f>'就職(内定)状況調査票'!AB22</f>
        <v>0</v>
      </c>
      <c r="P3" s="92">
        <f>'就職(内定)状況調査票'!AE22</f>
        <v>0</v>
      </c>
      <c r="Q3" s="94">
        <f>'就職(内定)状況調査票'!AH22</f>
        <v>0</v>
      </c>
      <c r="R3" s="95">
        <f>'就職(内定)状況調査票'!AK22</f>
        <v>0</v>
      </c>
      <c r="S3" s="108">
        <f>'就職(内定)状況調査票'!AN22</f>
        <v>0</v>
      </c>
      <c r="T3" s="109">
        <f>'就職(内定)状況調査票'!AQ22</f>
        <v>0</v>
      </c>
      <c r="U3" s="110">
        <f>'就職(内定)状況調査票'!AT22</f>
        <v>0</v>
      </c>
      <c r="V3" s="109">
        <f>'就職(内定)状況調査票'!AW22</f>
        <v>0</v>
      </c>
      <c r="W3" s="108">
        <f>'就職(内定)状況調査票'!AZ22</f>
        <v>0</v>
      </c>
      <c r="X3" s="109">
        <f>'就職(内定)状況調査票'!BC22</f>
        <v>0</v>
      </c>
      <c r="Y3" s="111">
        <f>'就職(内定)状況調査票'!BF22</f>
        <v>0</v>
      </c>
    </row>
    <row r="4" spans="1:25" ht="21" customHeight="1">
      <c r="A4" s="52">
        <f>'就職(内定)状況調査票'!$BK$13</f>
        <v>8</v>
      </c>
      <c r="B4" s="57">
        <f>'就職(内定)状況調査票'!$AY$8</f>
        <v>28</v>
      </c>
      <c r="C4" s="57">
        <f>'就職(内定)状況調査票'!$BB$8</f>
        <v>2</v>
      </c>
      <c r="D4" s="48">
        <f>'就職(内定)状況調査票'!$D$13</f>
        <v>8</v>
      </c>
      <c r="E4" s="47" t="str">
        <f>'就職(内定)状況調査票'!$AD$13</f>
        <v>兵庫県立神戸甲北高等学校</v>
      </c>
      <c r="F4" s="47" t="str">
        <f>'就職(内定)状況調査票'!$J$13</f>
        <v>全日制</v>
      </c>
      <c r="G4" s="65">
        <v>3</v>
      </c>
      <c r="H4" s="123" t="s">
        <v>580</v>
      </c>
      <c r="I4" s="78">
        <f>'就職(内定)状況調査票'!J23</f>
        <v>0</v>
      </c>
      <c r="J4" s="79">
        <f>'就職(内定)状況調査票'!M23</f>
        <v>0</v>
      </c>
      <c r="K4" s="80">
        <f>'就職(内定)状況調査票'!P23</f>
        <v>0</v>
      </c>
      <c r="L4" s="92">
        <f>'就職(内定)状況調査票'!S23</f>
        <v>0</v>
      </c>
      <c r="M4" s="93">
        <f>'就職(内定)状況調査票'!V23</f>
        <v>0</v>
      </c>
      <c r="N4" s="92">
        <f>'就職(内定)状況調査票'!Y23</f>
        <v>0</v>
      </c>
      <c r="O4" s="93">
        <f>'就職(内定)状況調査票'!AB23</f>
        <v>0</v>
      </c>
      <c r="P4" s="92">
        <f>'就職(内定)状況調査票'!AE23</f>
        <v>0</v>
      </c>
      <c r="Q4" s="94">
        <f>'就職(内定)状況調査票'!AH23</f>
        <v>0</v>
      </c>
      <c r="R4" s="95">
        <f>'就職(内定)状況調査票'!AK23</f>
        <v>0</v>
      </c>
      <c r="S4" s="108">
        <f>'就職(内定)状況調査票'!AN23</f>
        <v>0</v>
      </c>
      <c r="T4" s="109">
        <f>'就職(内定)状況調査票'!AQ23</f>
        <v>0</v>
      </c>
      <c r="U4" s="110">
        <f>'就職(内定)状況調査票'!AT23</f>
        <v>0</v>
      </c>
      <c r="V4" s="109">
        <f>'就職(内定)状況調査票'!AW23</f>
        <v>0</v>
      </c>
      <c r="W4" s="108">
        <f>'就職(内定)状況調査票'!AZ23</f>
        <v>0</v>
      </c>
      <c r="X4" s="109">
        <f>'就職(内定)状況調査票'!BC23</f>
        <v>0</v>
      </c>
      <c r="Y4" s="111">
        <f>'就職(内定)状況調査票'!BF23</f>
        <v>0</v>
      </c>
    </row>
    <row r="5" spans="1:25" ht="21" customHeight="1">
      <c r="A5" s="52">
        <f>'就職(内定)状況調査票'!$BK$13</f>
        <v>8</v>
      </c>
      <c r="B5" s="57">
        <f>'就職(内定)状況調査票'!$AY$8</f>
        <v>28</v>
      </c>
      <c r="C5" s="57">
        <f>'就職(内定)状況調査票'!$BB$8</f>
        <v>2</v>
      </c>
      <c r="D5" s="48">
        <f>'就職(内定)状況調査票'!$D$13</f>
        <v>8</v>
      </c>
      <c r="E5" s="47" t="str">
        <f>'就職(内定)状況調査票'!$AD$13</f>
        <v>兵庫県立神戸甲北高等学校</v>
      </c>
      <c r="F5" s="47" t="str">
        <f>'就職(内定)状況調査票'!$J$13</f>
        <v>全日制</v>
      </c>
      <c r="G5" s="65">
        <v>4</v>
      </c>
      <c r="H5" s="123" t="s">
        <v>581</v>
      </c>
      <c r="I5" s="78">
        <f>'就職(内定)状況調査票'!J24</f>
        <v>0</v>
      </c>
      <c r="J5" s="79">
        <f>'就職(内定)状況調査票'!M24</f>
        <v>0</v>
      </c>
      <c r="K5" s="80">
        <f>'就職(内定)状況調査票'!P24</f>
        <v>0</v>
      </c>
      <c r="L5" s="92">
        <f>'就職(内定)状況調査票'!S24</f>
        <v>0</v>
      </c>
      <c r="M5" s="93">
        <f>'就職(内定)状況調査票'!V24</f>
        <v>0</v>
      </c>
      <c r="N5" s="92">
        <f>'就職(内定)状況調査票'!Y24</f>
        <v>0</v>
      </c>
      <c r="O5" s="93">
        <f>'就職(内定)状況調査票'!AB24</f>
        <v>0</v>
      </c>
      <c r="P5" s="92">
        <f>'就職(内定)状況調査票'!AE24</f>
        <v>0</v>
      </c>
      <c r="Q5" s="94">
        <f>'就職(内定)状況調査票'!AH24</f>
        <v>0</v>
      </c>
      <c r="R5" s="95">
        <f>'就職(内定)状況調査票'!AK24</f>
        <v>0</v>
      </c>
      <c r="S5" s="108">
        <f>'就職(内定)状況調査票'!AN24</f>
        <v>0</v>
      </c>
      <c r="T5" s="109">
        <f>'就職(内定)状況調査票'!AQ24</f>
        <v>0</v>
      </c>
      <c r="U5" s="110">
        <f>'就職(内定)状況調査票'!AT24</f>
        <v>0</v>
      </c>
      <c r="V5" s="109">
        <f>'就職(内定)状況調査票'!AW24</f>
        <v>0</v>
      </c>
      <c r="W5" s="108">
        <f>'就職(内定)状況調査票'!AZ24</f>
        <v>0</v>
      </c>
      <c r="X5" s="109">
        <f>'就職(内定)状況調査票'!BC24</f>
        <v>0</v>
      </c>
      <c r="Y5" s="111">
        <f>'就職(内定)状況調査票'!BF24</f>
        <v>0</v>
      </c>
    </row>
    <row r="6" spans="1:25" ht="21" customHeight="1">
      <c r="A6" s="52">
        <f>'就職(内定)状況調査票'!$BK$13</f>
        <v>8</v>
      </c>
      <c r="B6" s="57">
        <f>'就職(内定)状況調査票'!$AY$8</f>
        <v>28</v>
      </c>
      <c r="C6" s="57">
        <f>'就職(内定)状況調査票'!$BB$8</f>
        <v>2</v>
      </c>
      <c r="D6" s="48">
        <f>'就職(内定)状況調査票'!$D$13</f>
        <v>8</v>
      </c>
      <c r="E6" s="47" t="str">
        <f>'就職(内定)状況調査票'!$AD$13</f>
        <v>兵庫県立神戸甲北高等学校</v>
      </c>
      <c r="F6" s="47" t="str">
        <f>'就職(内定)状況調査票'!$J$13</f>
        <v>全日制</v>
      </c>
      <c r="G6" s="65">
        <v>5</v>
      </c>
      <c r="H6" s="123" t="s">
        <v>582</v>
      </c>
      <c r="I6" s="78">
        <f>'就職(内定)状況調査票'!J25</f>
        <v>0</v>
      </c>
      <c r="J6" s="79">
        <f>'就職(内定)状況調査票'!M25</f>
        <v>0</v>
      </c>
      <c r="K6" s="80">
        <f>'就職(内定)状況調査票'!P25</f>
        <v>0</v>
      </c>
      <c r="L6" s="92">
        <f>'就職(内定)状況調査票'!S25</f>
        <v>0</v>
      </c>
      <c r="M6" s="93">
        <f>'就職(内定)状況調査票'!V25</f>
        <v>0</v>
      </c>
      <c r="N6" s="92">
        <f>'就職(内定)状況調査票'!Y25</f>
        <v>0</v>
      </c>
      <c r="O6" s="93">
        <f>'就職(内定)状況調査票'!AB25</f>
        <v>0</v>
      </c>
      <c r="P6" s="92">
        <f>'就職(内定)状況調査票'!AE25</f>
        <v>0</v>
      </c>
      <c r="Q6" s="94">
        <f>'就職(内定)状況調査票'!AH25</f>
        <v>0</v>
      </c>
      <c r="R6" s="95">
        <f>'就職(内定)状況調査票'!AK25</f>
        <v>0</v>
      </c>
      <c r="S6" s="108">
        <f>'就職(内定)状況調査票'!AN25</f>
        <v>0</v>
      </c>
      <c r="T6" s="109">
        <f>'就職(内定)状況調査票'!AQ25</f>
        <v>0</v>
      </c>
      <c r="U6" s="110">
        <f>'就職(内定)状況調査票'!AT25</f>
        <v>0</v>
      </c>
      <c r="V6" s="109">
        <f>'就職(内定)状況調査票'!AW25</f>
        <v>0</v>
      </c>
      <c r="W6" s="108">
        <f>'就職(内定)状況調査票'!AZ25</f>
        <v>0</v>
      </c>
      <c r="X6" s="109">
        <f>'就職(内定)状況調査票'!BC25</f>
        <v>0</v>
      </c>
      <c r="Y6" s="111">
        <f>'就職(内定)状況調査票'!BF25</f>
        <v>0</v>
      </c>
    </row>
    <row r="7" spans="1:25" ht="21" customHeight="1">
      <c r="A7" s="52">
        <f>'就職(内定)状況調査票'!$BK$13</f>
        <v>8</v>
      </c>
      <c r="B7" s="57">
        <f>'就職(内定)状況調査票'!$AY$8</f>
        <v>28</v>
      </c>
      <c r="C7" s="57">
        <f>'就職(内定)状況調査票'!$BB$8</f>
        <v>2</v>
      </c>
      <c r="D7" s="48">
        <f>'就職(内定)状況調査票'!$D$13</f>
        <v>8</v>
      </c>
      <c r="E7" s="47" t="str">
        <f>'就職(内定)状況調査票'!$AD$13</f>
        <v>兵庫県立神戸甲北高等学校</v>
      </c>
      <c r="F7" s="47" t="str">
        <f>'就職(内定)状況調査票'!$J$13</f>
        <v>全日制</v>
      </c>
      <c r="G7" s="65">
        <v>6</v>
      </c>
      <c r="H7" s="123" t="s">
        <v>583</v>
      </c>
      <c r="I7" s="78">
        <f>'就職(内定)状況調査票'!J26</f>
        <v>0</v>
      </c>
      <c r="J7" s="79">
        <f>'就職(内定)状況調査票'!M26</f>
        <v>0</v>
      </c>
      <c r="K7" s="80">
        <f>'就職(内定)状況調査票'!P26</f>
        <v>0</v>
      </c>
      <c r="L7" s="92">
        <f>'就職(内定)状況調査票'!S26</f>
        <v>0</v>
      </c>
      <c r="M7" s="93">
        <f>'就職(内定)状況調査票'!V26</f>
        <v>0</v>
      </c>
      <c r="N7" s="92">
        <f>'就職(内定)状況調査票'!Y26</f>
        <v>0</v>
      </c>
      <c r="O7" s="93">
        <f>'就職(内定)状況調査票'!AB26</f>
        <v>0</v>
      </c>
      <c r="P7" s="92">
        <f>'就職(内定)状況調査票'!AE26</f>
        <v>0</v>
      </c>
      <c r="Q7" s="94">
        <f>'就職(内定)状況調査票'!AH26</f>
        <v>0</v>
      </c>
      <c r="R7" s="95">
        <f>'就職(内定)状況調査票'!AK26</f>
        <v>0</v>
      </c>
      <c r="S7" s="108">
        <f>'就職(内定)状況調査票'!AN26</f>
        <v>0</v>
      </c>
      <c r="T7" s="109">
        <f>'就職(内定)状況調査票'!AQ26</f>
        <v>0</v>
      </c>
      <c r="U7" s="110">
        <f>'就職(内定)状況調査票'!AT26</f>
        <v>0</v>
      </c>
      <c r="V7" s="109">
        <f>'就職(内定)状況調査票'!AW26</f>
        <v>0</v>
      </c>
      <c r="W7" s="108">
        <f>'就職(内定)状況調査票'!AZ26</f>
        <v>0</v>
      </c>
      <c r="X7" s="109">
        <f>'就職(内定)状況調査票'!BC26</f>
        <v>0</v>
      </c>
      <c r="Y7" s="111">
        <f>'就職(内定)状況調査票'!BF26</f>
        <v>0</v>
      </c>
    </row>
    <row r="8" spans="1:25" ht="21" customHeight="1">
      <c r="A8" s="52">
        <f>'就職(内定)状況調査票'!$BK$13</f>
        <v>8</v>
      </c>
      <c r="B8" s="57">
        <f>'就職(内定)状況調査票'!$AY$8</f>
        <v>28</v>
      </c>
      <c r="C8" s="57">
        <f>'就職(内定)状況調査票'!$BB$8</f>
        <v>2</v>
      </c>
      <c r="D8" s="48">
        <f>'就職(内定)状況調査票'!$D$13</f>
        <v>8</v>
      </c>
      <c r="E8" s="47" t="str">
        <f>'就職(内定)状況調査票'!$AD$13</f>
        <v>兵庫県立神戸甲北高等学校</v>
      </c>
      <c r="F8" s="47" t="str">
        <f>'就職(内定)状況調査票'!$J$13</f>
        <v>全日制</v>
      </c>
      <c r="G8" s="65">
        <v>7</v>
      </c>
      <c r="H8" s="124" t="s">
        <v>589</v>
      </c>
      <c r="I8" s="78">
        <f>'就職(内定)状況調査票'!J27</f>
        <v>0</v>
      </c>
      <c r="J8" s="79">
        <f>'就職(内定)状況調査票'!M27</f>
        <v>0</v>
      </c>
      <c r="K8" s="80">
        <f>'就職(内定)状況調査票'!P27</f>
        <v>0</v>
      </c>
      <c r="L8" s="92">
        <f>'就職(内定)状況調査票'!S27</f>
        <v>0</v>
      </c>
      <c r="M8" s="93">
        <f>'就職(内定)状況調査票'!V27</f>
        <v>0</v>
      </c>
      <c r="N8" s="92">
        <f>'就職(内定)状況調査票'!Y27</f>
        <v>0</v>
      </c>
      <c r="O8" s="93">
        <f>'就職(内定)状況調査票'!AB27</f>
        <v>0</v>
      </c>
      <c r="P8" s="92">
        <f>'就職(内定)状況調査票'!AE27</f>
        <v>0</v>
      </c>
      <c r="Q8" s="94">
        <f>'就職(内定)状況調査票'!AH27</f>
        <v>0</v>
      </c>
      <c r="R8" s="95">
        <f>'就職(内定)状況調査票'!AK27</f>
        <v>0</v>
      </c>
      <c r="S8" s="108">
        <f>'就職(内定)状況調査票'!AN27</f>
        <v>0</v>
      </c>
      <c r="T8" s="109">
        <f>'就職(内定)状況調査票'!AQ27</f>
        <v>0</v>
      </c>
      <c r="U8" s="110">
        <f>'就職(内定)状況調査票'!AT27</f>
        <v>0</v>
      </c>
      <c r="V8" s="109">
        <f>'就職(内定)状況調査票'!AW27</f>
        <v>0</v>
      </c>
      <c r="W8" s="108">
        <f>'就職(内定)状況調査票'!AZ27</f>
        <v>0</v>
      </c>
      <c r="X8" s="109">
        <f>'就職(内定)状況調査票'!BC27</f>
        <v>0</v>
      </c>
      <c r="Y8" s="111">
        <f>'就職(内定)状況調査票'!BF27</f>
        <v>0</v>
      </c>
    </row>
    <row r="9" spans="1:25" ht="21" customHeight="1">
      <c r="A9" s="52">
        <f>'就職(内定)状況調査票'!$BK$13</f>
        <v>8</v>
      </c>
      <c r="B9" s="57">
        <f>'就職(内定)状況調査票'!$AY$8</f>
        <v>28</v>
      </c>
      <c r="C9" s="57">
        <f>'就職(内定)状況調査票'!$BB$8</f>
        <v>2</v>
      </c>
      <c r="D9" s="48">
        <f>'就職(内定)状況調査票'!$D$13</f>
        <v>8</v>
      </c>
      <c r="E9" s="47" t="str">
        <f>'就職(内定)状況調査票'!$AD$13</f>
        <v>兵庫県立神戸甲北高等学校</v>
      </c>
      <c r="F9" s="47" t="str">
        <f>'就職(内定)状況調査票'!$J$13</f>
        <v>全日制</v>
      </c>
      <c r="G9" s="65">
        <v>8</v>
      </c>
      <c r="H9" s="124" t="s">
        <v>590</v>
      </c>
      <c r="I9" s="78">
        <f>'就職(内定)状況調査票'!J28</f>
        <v>0</v>
      </c>
      <c r="J9" s="79">
        <f>'就職(内定)状況調査票'!M28</f>
        <v>0</v>
      </c>
      <c r="K9" s="80">
        <f>'就職(内定)状況調査票'!P28</f>
        <v>0</v>
      </c>
      <c r="L9" s="92">
        <f>'就職(内定)状況調査票'!S28</f>
        <v>0</v>
      </c>
      <c r="M9" s="93">
        <f>'就職(内定)状況調査票'!V28</f>
        <v>0</v>
      </c>
      <c r="N9" s="92">
        <f>'就職(内定)状況調査票'!Y28</f>
        <v>0</v>
      </c>
      <c r="O9" s="93">
        <f>'就職(内定)状況調査票'!AB28</f>
        <v>0</v>
      </c>
      <c r="P9" s="92">
        <f>'就職(内定)状況調査票'!AE28</f>
        <v>0</v>
      </c>
      <c r="Q9" s="94">
        <f>'就職(内定)状況調査票'!AH28</f>
        <v>0</v>
      </c>
      <c r="R9" s="95">
        <f>'就職(内定)状況調査票'!AK28</f>
        <v>0</v>
      </c>
      <c r="S9" s="108">
        <f>'就職(内定)状況調査票'!AN28</f>
        <v>0</v>
      </c>
      <c r="T9" s="109">
        <f>'就職(内定)状況調査票'!AQ28</f>
        <v>0</v>
      </c>
      <c r="U9" s="110">
        <f>'就職(内定)状況調査票'!AT28</f>
        <v>0</v>
      </c>
      <c r="V9" s="109">
        <f>'就職(内定)状況調査票'!AW28</f>
        <v>0</v>
      </c>
      <c r="W9" s="108">
        <f>'就職(内定)状況調査票'!AZ28</f>
        <v>0</v>
      </c>
      <c r="X9" s="109">
        <f>'就職(内定)状況調査票'!BC28</f>
        <v>0</v>
      </c>
      <c r="Y9" s="111">
        <f>'就職(内定)状況調査票'!BF28</f>
        <v>0</v>
      </c>
    </row>
    <row r="10" spans="1:25" ht="21" customHeight="1">
      <c r="A10" s="52">
        <f>'就職(内定)状況調査票'!$BK$13</f>
        <v>8</v>
      </c>
      <c r="B10" s="57">
        <f>'就職(内定)状況調査票'!$AY$8</f>
        <v>28</v>
      </c>
      <c r="C10" s="57">
        <f>'就職(内定)状況調査票'!$BB$8</f>
        <v>2</v>
      </c>
      <c r="D10" s="48">
        <f>'就職(内定)状況調査票'!$D$13</f>
        <v>8</v>
      </c>
      <c r="E10" s="47" t="str">
        <f>'就職(内定)状況調査票'!$AD$13</f>
        <v>兵庫県立神戸甲北高等学校</v>
      </c>
      <c r="F10" s="47" t="str">
        <f>'就職(内定)状況調査票'!$J$13</f>
        <v>全日制</v>
      </c>
      <c r="G10" s="65">
        <v>9</v>
      </c>
      <c r="H10" s="123" t="s">
        <v>584</v>
      </c>
      <c r="I10" s="78">
        <f>'就職(内定)状況調査票'!J29</f>
        <v>0</v>
      </c>
      <c r="J10" s="79">
        <f>'就職(内定)状況調査票'!M29</f>
        <v>0</v>
      </c>
      <c r="K10" s="80">
        <f>'就職(内定)状況調査票'!P29</f>
        <v>0</v>
      </c>
      <c r="L10" s="92">
        <f>'就職(内定)状況調査票'!S29</f>
        <v>0</v>
      </c>
      <c r="M10" s="93">
        <f>'就職(内定)状況調査票'!V29</f>
        <v>0</v>
      </c>
      <c r="N10" s="92">
        <f>'就職(内定)状況調査票'!Y29</f>
        <v>0</v>
      </c>
      <c r="O10" s="93">
        <f>'就職(内定)状況調査票'!AB29</f>
        <v>0</v>
      </c>
      <c r="P10" s="92">
        <f>'就職(内定)状況調査票'!AE29</f>
        <v>0</v>
      </c>
      <c r="Q10" s="94">
        <f>'就職(内定)状況調査票'!AH29</f>
        <v>0</v>
      </c>
      <c r="R10" s="95">
        <f>'就職(内定)状況調査票'!AK29</f>
        <v>0</v>
      </c>
      <c r="S10" s="108">
        <f>'就職(内定)状況調査票'!AN29</f>
        <v>0</v>
      </c>
      <c r="T10" s="109">
        <f>'就職(内定)状況調査票'!AQ29</f>
        <v>0</v>
      </c>
      <c r="U10" s="110">
        <f>'就職(内定)状況調査票'!AT29</f>
        <v>0</v>
      </c>
      <c r="V10" s="109">
        <f>'就職(内定)状況調査票'!AW29</f>
        <v>0</v>
      </c>
      <c r="W10" s="108">
        <f>'就職(内定)状況調査票'!AZ29</f>
        <v>0</v>
      </c>
      <c r="X10" s="109">
        <f>'就職(内定)状況調査票'!BC29</f>
        <v>0</v>
      </c>
      <c r="Y10" s="111">
        <f>'就職(内定)状況調査票'!BF29</f>
        <v>0</v>
      </c>
    </row>
    <row r="11" spans="1:25" ht="21" customHeight="1">
      <c r="A11" s="52">
        <f>'就職(内定)状況調査票'!$BK$13</f>
        <v>8</v>
      </c>
      <c r="B11" s="57">
        <f>'就職(内定)状況調査票'!$AY$8</f>
        <v>28</v>
      </c>
      <c r="C11" s="57">
        <f>'就職(内定)状況調査票'!$BB$8</f>
        <v>2</v>
      </c>
      <c r="D11" s="48">
        <f>'就職(内定)状況調査票'!$D$13</f>
        <v>8</v>
      </c>
      <c r="E11" s="47" t="str">
        <f>'就職(内定)状況調査票'!$AD$13</f>
        <v>兵庫県立神戸甲北高等学校</v>
      </c>
      <c r="F11" s="47" t="str">
        <f>'就職(内定)状況調査票'!$J$13</f>
        <v>全日制</v>
      </c>
      <c r="G11" s="65">
        <v>10</v>
      </c>
      <c r="H11" s="123" t="s">
        <v>585</v>
      </c>
      <c r="I11" s="78">
        <f>'就職(内定)状況調査票'!J30</f>
        <v>0</v>
      </c>
      <c r="J11" s="79">
        <f>'就職(内定)状況調査票'!M30</f>
        <v>0</v>
      </c>
      <c r="K11" s="80">
        <f>'就職(内定)状況調査票'!P30</f>
        <v>0</v>
      </c>
      <c r="L11" s="92">
        <f>'就職(内定)状況調査票'!S30</f>
        <v>0</v>
      </c>
      <c r="M11" s="93">
        <f>'就職(内定)状況調査票'!V30</f>
        <v>0</v>
      </c>
      <c r="N11" s="92">
        <f>'就職(内定)状況調査票'!Y30</f>
        <v>0</v>
      </c>
      <c r="O11" s="93">
        <f>'就職(内定)状況調査票'!AB30</f>
        <v>0</v>
      </c>
      <c r="P11" s="92">
        <f>'就職(内定)状況調査票'!AE30</f>
        <v>0</v>
      </c>
      <c r="Q11" s="94">
        <f>'就職(内定)状況調査票'!AH30</f>
        <v>0</v>
      </c>
      <c r="R11" s="95">
        <f>'就職(内定)状況調査票'!AK30</f>
        <v>0</v>
      </c>
      <c r="S11" s="108">
        <f>'就職(内定)状況調査票'!AN30</f>
        <v>0</v>
      </c>
      <c r="T11" s="109">
        <f>'就職(内定)状況調査票'!AQ30</f>
        <v>0</v>
      </c>
      <c r="U11" s="110">
        <f>'就職(内定)状況調査票'!AT30</f>
        <v>0</v>
      </c>
      <c r="V11" s="109">
        <f>'就職(内定)状況調査票'!AW30</f>
        <v>0</v>
      </c>
      <c r="W11" s="108">
        <f>'就職(内定)状況調査票'!AZ30</f>
        <v>0</v>
      </c>
      <c r="X11" s="109">
        <f>'就職(内定)状況調査票'!BC30</f>
        <v>0</v>
      </c>
      <c r="Y11" s="111">
        <f>'就職(内定)状況調査票'!BF30</f>
        <v>0</v>
      </c>
    </row>
    <row r="12" spans="1:25" ht="21" customHeight="1">
      <c r="A12" s="52">
        <f>'就職(内定)状況調査票'!$BK$13</f>
        <v>8</v>
      </c>
      <c r="B12" s="57">
        <f>'就職(内定)状況調査票'!$AY$8</f>
        <v>28</v>
      </c>
      <c r="C12" s="57">
        <f>'就職(内定)状況調査票'!$BB$8</f>
        <v>2</v>
      </c>
      <c r="D12" s="48">
        <f>'就職(内定)状況調査票'!$D$13</f>
        <v>8</v>
      </c>
      <c r="E12" s="47" t="str">
        <f>'就職(内定)状況調査票'!$AD$13</f>
        <v>兵庫県立神戸甲北高等学校</v>
      </c>
      <c r="F12" s="47" t="str">
        <f>'就職(内定)状況調査票'!$J$13</f>
        <v>全日制</v>
      </c>
      <c r="G12" s="65">
        <v>11</v>
      </c>
      <c r="H12" s="123" t="s">
        <v>586</v>
      </c>
      <c r="I12" s="78">
        <f>'就職(内定)状況調査票'!J31</f>
        <v>0</v>
      </c>
      <c r="J12" s="79">
        <f>'就職(内定)状況調査票'!M31</f>
        <v>0</v>
      </c>
      <c r="K12" s="80">
        <f>'就職(内定)状況調査票'!P31</f>
        <v>0</v>
      </c>
      <c r="L12" s="92">
        <f>'就職(内定)状況調査票'!S31</f>
        <v>0</v>
      </c>
      <c r="M12" s="93">
        <f>'就職(内定)状況調査票'!V31</f>
        <v>0</v>
      </c>
      <c r="N12" s="92">
        <f>'就職(内定)状況調査票'!Y31</f>
        <v>0</v>
      </c>
      <c r="O12" s="93">
        <f>'就職(内定)状況調査票'!AB31</f>
        <v>0</v>
      </c>
      <c r="P12" s="92">
        <f>'就職(内定)状況調査票'!AE31</f>
        <v>0</v>
      </c>
      <c r="Q12" s="94">
        <f>'就職(内定)状況調査票'!AH31</f>
        <v>0</v>
      </c>
      <c r="R12" s="95">
        <f>'就職(内定)状況調査票'!AK31</f>
        <v>0</v>
      </c>
      <c r="S12" s="108">
        <f>'就職(内定)状況調査票'!AN31</f>
        <v>0</v>
      </c>
      <c r="T12" s="109">
        <f>'就職(内定)状況調査票'!AQ31</f>
        <v>0</v>
      </c>
      <c r="U12" s="110">
        <f>'就職(内定)状況調査票'!AT31</f>
        <v>0</v>
      </c>
      <c r="V12" s="109">
        <f>'就職(内定)状況調査票'!AW31</f>
        <v>0</v>
      </c>
      <c r="W12" s="108">
        <f>'就職(内定)状況調査票'!AZ31</f>
        <v>0</v>
      </c>
      <c r="X12" s="109">
        <f>'就職(内定)状況調査票'!BC31</f>
        <v>0</v>
      </c>
      <c r="Y12" s="111">
        <f>'就職(内定)状況調査票'!BF31</f>
        <v>0</v>
      </c>
    </row>
    <row r="13" spans="1:25" ht="21" customHeight="1">
      <c r="A13" s="52">
        <f>'就職(内定)状況調査票'!$BK$13</f>
        <v>8</v>
      </c>
      <c r="B13" s="57">
        <f>'就職(内定)状況調査票'!$AY$8</f>
        <v>28</v>
      </c>
      <c r="C13" s="57">
        <f>'就職(内定)状況調査票'!$BB$8</f>
        <v>2</v>
      </c>
      <c r="D13" s="48">
        <f>'就職(内定)状況調査票'!$D$13</f>
        <v>8</v>
      </c>
      <c r="E13" s="47" t="str">
        <f>'就職(内定)状況調査票'!$AD$13</f>
        <v>兵庫県立神戸甲北高等学校</v>
      </c>
      <c r="F13" s="47" t="str">
        <f>'就職(内定)状況調査票'!$J$13</f>
        <v>全日制</v>
      </c>
      <c r="G13" s="65">
        <v>12</v>
      </c>
      <c r="H13" s="123" t="s">
        <v>587</v>
      </c>
      <c r="I13" s="78">
        <f>'就職(内定)状況調査票'!J32</f>
        <v>110</v>
      </c>
      <c r="J13" s="79">
        <f>'就職(内定)状況調査票'!M32</f>
        <v>165</v>
      </c>
      <c r="K13" s="80">
        <f>'就職(内定)状況調査票'!P32</f>
        <v>275</v>
      </c>
      <c r="L13" s="92">
        <f>'就職(内定)状況調査票'!S32</f>
        <v>22</v>
      </c>
      <c r="M13" s="93">
        <f>'就職(内定)状況調査票'!V32</f>
        <v>24</v>
      </c>
      <c r="N13" s="92">
        <f>'就職(内定)状況調査票'!Y32</f>
        <v>0</v>
      </c>
      <c r="O13" s="93">
        <f>'就職(内定)状況調査票'!AB32</f>
        <v>21</v>
      </c>
      <c r="P13" s="92">
        <f>'就職(内定)状況調査票'!AE32</f>
        <v>22</v>
      </c>
      <c r="Q13" s="94">
        <f>'就職(内定)状況調査票'!AH32</f>
        <v>45</v>
      </c>
      <c r="R13" s="95">
        <f>'就職(内定)状況調査票'!AK32</f>
        <v>67</v>
      </c>
      <c r="S13" s="108">
        <f>'就職(内定)状況調査票'!AN32</f>
        <v>15</v>
      </c>
      <c r="T13" s="109">
        <f>'就職(内定)状況調査票'!AQ32</f>
        <v>21</v>
      </c>
      <c r="U13" s="110">
        <f>'就職(内定)状況調査票'!AT32</f>
        <v>0</v>
      </c>
      <c r="V13" s="109">
        <f>'就職(内定)状況調査票'!AW32</f>
        <v>14</v>
      </c>
      <c r="W13" s="108">
        <f>'就職(内定)状況調査票'!AZ32</f>
        <v>15</v>
      </c>
      <c r="X13" s="109">
        <f>'就職(内定)状況調査票'!BC32</f>
        <v>35</v>
      </c>
      <c r="Y13" s="111">
        <f>'就職(内定)状況調査票'!BF32</f>
        <v>50</v>
      </c>
    </row>
    <row r="14" spans="1:25" ht="21" customHeight="1">
      <c r="A14" s="53">
        <f>'就職(内定)状況調査票'!$BK$13</f>
        <v>8</v>
      </c>
      <c r="B14" s="58">
        <f>'就職(内定)状況調査票'!$AY$8</f>
        <v>28</v>
      </c>
      <c r="C14" s="58">
        <f>'就職(内定)状況調査票'!$BB$8</f>
        <v>2</v>
      </c>
      <c r="D14" s="54">
        <f>'就職(内定)状況調査票'!$D$13</f>
        <v>8</v>
      </c>
      <c r="E14" s="55" t="str">
        <f>'就職(内定)状況調査票'!$AD$13</f>
        <v>兵庫県立神戸甲北高等学校</v>
      </c>
      <c r="F14" s="55" t="str">
        <f>'就職(内定)状況調査票'!$J$13</f>
        <v>全日制</v>
      </c>
      <c r="G14" s="66">
        <v>13</v>
      </c>
      <c r="H14" s="125" t="s">
        <v>588</v>
      </c>
      <c r="I14" s="81">
        <f>'就職(内定)状況調査票'!J33</f>
        <v>110</v>
      </c>
      <c r="J14" s="82">
        <f>'就職(内定)状況調査票'!M33</f>
        <v>165</v>
      </c>
      <c r="K14" s="83">
        <f>'就職(内定)状況調査票'!P33</f>
        <v>275</v>
      </c>
      <c r="L14" s="96">
        <f>'就職(内定)状況調査票'!S33</f>
        <v>22</v>
      </c>
      <c r="M14" s="97">
        <f>'就職(内定)状況調査票'!V33</f>
        <v>24</v>
      </c>
      <c r="N14" s="96">
        <f>'就職(内定)状況調査票'!Y33</f>
        <v>0</v>
      </c>
      <c r="O14" s="97">
        <f>'就職(内定)状況調査票'!AB33</f>
        <v>21</v>
      </c>
      <c r="P14" s="96">
        <f>'就職(内定)状況調査票'!AE33</f>
        <v>22</v>
      </c>
      <c r="Q14" s="98">
        <f>'就職(内定)状況調査票'!AH33</f>
        <v>45</v>
      </c>
      <c r="R14" s="99">
        <f>'就職(内定)状況調査票'!AK33</f>
        <v>67</v>
      </c>
      <c r="S14" s="112">
        <f>'就職(内定)状況調査票'!AN33</f>
        <v>15</v>
      </c>
      <c r="T14" s="113">
        <f>'就職(内定)状況調査票'!AQ33</f>
        <v>21</v>
      </c>
      <c r="U14" s="114">
        <f>'就職(内定)状況調査票'!AT33</f>
        <v>0</v>
      </c>
      <c r="V14" s="113">
        <f>'就職(内定)状況調査票'!AW33</f>
        <v>14</v>
      </c>
      <c r="W14" s="112">
        <f>'就職(内定)状況調査票'!AZ33</f>
        <v>15</v>
      </c>
      <c r="X14" s="113">
        <f>'就職(内定)状況調査票'!BC33</f>
        <v>35</v>
      </c>
      <c r="Y14" s="115">
        <f>'就職(内定)状況調査票'!BF33</f>
        <v>50</v>
      </c>
    </row>
  </sheetData>
  <sheetProtection sheet="1" objects="1" scenarios="1"/>
  <phoneticPr fontId="2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就職(内定)状況調査票</vt:lpstr>
      <vt:lpstr>学校一覧</vt:lpstr>
      <vt:lpstr>集計表（入力禁止）</vt:lpstr>
      <vt:lpstr>'就職(内定)状況調査票'!Print_Area</vt:lpstr>
      <vt:lpstr>'集計表（入力禁止）'!Print_Area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m122717</dc:creator>
  <cp:lastModifiedBy>signage</cp:lastModifiedBy>
  <cp:lastPrinted>2016-02-25T00:37:09Z</cp:lastPrinted>
  <dcterms:created xsi:type="dcterms:W3CDTF">2007-10-09T21:54:36Z</dcterms:created>
  <dcterms:modified xsi:type="dcterms:W3CDTF">2016-11-30T00:43:38Z</dcterms:modified>
</cp:coreProperties>
</file>