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3" i="8" l="1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M3" i="8"/>
  <c r="L3" i="8"/>
  <c r="K3" i="8"/>
  <c r="J3" i="8"/>
  <c r="A3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3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3" i="8" s="1"/>
  <c r="CT3" i="4"/>
  <c r="D8" i="7" s="1"/>
  <c r="CL3" i="4"/>
  <c r="AN38" i="4" l="1"/>
  <c r="AB9" i="7" s="1"/>
  <c r="AR36" i="4"/>
  <c r="AD7" i="7" s="1"/>
  <c r="AR34" i="4"/>
  <c r="AD5" i="7" s="1"/>
  <c r="AA9" i="7"/>
  <c r="AN36" i="4"/>
  <c r="AB7" i="7" s="1"/>
  <c r="AR35" i="4"/>
  <c r="AD6" i="7" s="1"/>
  <c r="AR32" i="4"/>
  <c r="AD3" i="7" s="1"/>
  <c r="AN32" i="4"/>
  <c r="AB3" i="7" s="1"/>
  <c r="F3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3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3" i="8"/>
  <c r="D3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3" i="8"/>
  <c r="N9" i="7"/>
  <c r="N7" i="7"/>
  <c r="N5" i="7"/>
  <c r="N3" i="7"/>
  <c r="N3" i="6"/>
  <c r="P3" i="8"/>
  <c r="P9" i="7"/>
  <c r="P7" i="7"/>
  <c r="P5" i="7"/>
  <c r="P3" i="7"/>
  <c r="P3" i="6"/>
  <c r="B3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3" i="8"/>
  <c r="G3" i="8"/>
  <c r="O3" i="8"/>
</calcChain>
</file>

<file path=xl/sharedStrings.xml><?xml version="1.0" encoding="utf-8"?>
<sst xmlns="http://schemas.openxmlformats.org/spreadsheetml/2006/main" count="8642" uniqueCount="4316">
  <si>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</si>
  <si>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</si>
  <si>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</si>
  <si>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</si>
  <si>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</si>
  <si>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</si>
  <si>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</si>
  <si>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</si>
  <si>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</si>
  <si>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</si>
  <si>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</si>
  <si>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</si>
  <si>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</si>
  <si>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</si>
  <si>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</si>
  <si>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</si>
  <si>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</si>
  <si>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</si>
  <si>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</si>
  <si>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</si>
  <si>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</si>
  <si>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</si>
  <si>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</si>
  <si>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</si>
  <si>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</si>
  <si>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</si>
  <si>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</si>
  <si>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</si>
  <si>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</si>
  <si>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</si>
  <si>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</si>
  <si>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</si>
  <si>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</si>
  <si>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</si>
  <si>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</si>
  <si>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</si>
  <si>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</si>
  <si>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</si>
  <si>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</si>
  <si>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</si>
  <si>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</si>
  <si>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</si>
  <si>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</si>
  <si>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</si>
  <si>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</si>
  <si>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</si>
  <si>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</si>
  <si>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</si>
  <si>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</si>
  <si>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</si>
  <si>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</si>
  <si>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</si>
  <si>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</si>
  <si>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</si>
  <si>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</si>
  <si>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</si>
  <si>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</si>
  <si>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</si>
  <si>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</si>
  <si>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</si>
  <si>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</si>
  <si>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</si>
  <si>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</si>
  <si>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</si>
  <si>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</si>
  <si>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</si>
  <si>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</si>
  <si>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</si>
  <si>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</si>
  <si>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</si>
  <si>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</si>
  <si>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</si>
  <si>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</si>
  <si>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</si>
  <si>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</si>
  <si>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</si>
  <si>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</si>
  <si>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</si>
  <si>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</si>
  <si>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</si>
  <si>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</si>
  <si>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</si>
  <si>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</si>
  <si>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</si>
  <si>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</si>
  <si>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</si>
  <si>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</si>
  <si>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</si>
  <si>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</si>
  <si>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</si>
  <si>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</si>
  <si>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</si>
  <si>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</si>
  <si>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</si>
  <si>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</si>
  <si>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</si>
  <si>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</si>
  <si>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</si>
  <si>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</si>
  <si>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</si>
  <si>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</si>
  <si>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</si>
  <si>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</si>
  <si>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</si>
  <si>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</si>
  <si>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</si>
  <si>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</si>
  <si>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</si>
  <si>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</si>
  <si>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</si>
  <si>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</si>
  <si>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</si>
  <si>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</si>
  <si>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</si>
  <si>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</si>
  <si>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</si>
  <si>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</si>
  <si>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</si>
  <si>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</si>
  <si>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</si>
  <si>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</si>
  <si>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</si>
  <si>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</si>
  <si>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</si>
  <si>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</si>
  <si>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</si>
  <si>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</si>
  <si>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</si>
  <si>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</si>
  <si>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</si>
  <si>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</si>
  <si>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</si>
  <si>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</si>
  <si>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</si>
  <si>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</si>
  <si>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</si>
  <si>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</si>
  <si>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</si>
  <si>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</si>
  <si>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</si>
  <si>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</si>
  <si>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</si>
  <si>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</si>
  <si>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</si>
  <si>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</si>
  <si>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</si>
  <si>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</si>
  <si>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</si>
  <si>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</si>
  <si>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</si>
  <si>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</si>
  <si>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</si>
  <si>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</si>
  <si>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</si>
  <si>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</si>
  <si>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</si>
  <si>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</si>
  <si>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</si>
  <si>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</si>
  <si>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</si>
  <si>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</si>
  <si>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</si>
  <si>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</si>
  <si>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</si>
  <si>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</si>
  <si>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</si>
  <si>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</si>
  <si>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</si>
  <si>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</si>
  <si>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</si>
  <si>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</si>
  <si>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</si>
  <si>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</si>
  <si>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</si>
  <si>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</si>
  <si>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</si>
  <si>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</si>
  <si>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</si>
  <si>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</si>
  <si>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</si>
  <si>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</si>
  <si>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</si>
  <si>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</si>
  <si>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</si>
  <si>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</si>
  <si>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</si>
  <si>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</si>
  <si>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</si>
  <si>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</si>
  <si>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</si>
  <si>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</si>
  <si>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</si>
  <si>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</si>
  <si>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</si>
  <si>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</si>
  <si>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</si>
  <si>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</si>
  <si>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</si>
  <si>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</si>
  <si>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</si>
  <si>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</si>
  <si>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</si>
  <si>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</si>
  <si>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</si>
  <si>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</si>
  <si>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</si>
  <si>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</si>
  <si>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</si>
  <si>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</si>
  <si>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</si>
  <si>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</si>
  <si>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</si>
  <si>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</si>
  <si>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</si>
  <si>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</si>
  <si>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</si>
  <si>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</si>
  <si>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</si>
  <si>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</si>
  <si>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</si>
  <si>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</si>
  <si>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</si>
  <si>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</si>
  <si>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</si>
  <si>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</si>
  <si>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</si>
  <si>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</si>
  <si>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</si>
  <si>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</si>
  <si>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</si>
  <si>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</si>
  <si>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</si>
  <si>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</si>
  <si>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</si>
  <si>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</si>
  <si>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</si>
  <si>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</si>
  <si>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</si>
  <si>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</si>
  <si>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</si>
  <si>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</si>
  <si>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</si>
  <si>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</si>
  <si>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</si>
  <si>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</si>
  <si>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</si>
  <si>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</si>
  <si>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</si>
  <si>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</si>
  <si>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</si>
  <si>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</si>
  <si>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</si>
  <si>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</si>
  <si>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</si>
  <si>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</si>
  <si>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</si>
  <si>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</si>
  <si>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</si>
  <si>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</si>
  <si>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</si>
  <si>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</si>
  <si>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</si>
  <si>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</si>
  <si>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</si>
  <si>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</si>
  <si>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</si>
  <si>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</si>
  <si>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</si>
  <si>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</si>
  <si>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</si>
  <si>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</si>
  <si>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</si>
  <si>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</si>
  <si>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</si>
  <si>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</si>
  <si>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</si>
  <si>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</si>
  <si>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</si>
  <si>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</si>
  <si>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</si>
  <si>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</si>
  <si>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</si>
  <si>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</si>
  <si>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</si>
  <si>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</si>
  <si>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</si>
  <si>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</si>
  <si>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</si>
  <si>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</si>
  <si>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</si>
  <si>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</si>
  <si>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</si>
  <si>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</si>
  <si>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</si>
  <si>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</si>
  <si>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</si>
  <si>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</si>
  <si>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</si>
  <si>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</si>
  <si>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</si>
  <si>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</si>
  <si>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</si>
  <si>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</si>
  <si>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</si>
  <si>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</si>
  <si>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</si>
  <si>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</si>
  <si>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</si>
  <si>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</si>
  <si>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</si>
  <si>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</si>
  <si>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</si>
  <si>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</si>
  <si>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</si>
  <si>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</si>
  <si>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</si>
  <si>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</si>
  <si>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</si>
  <si>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</si>
  <si>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</si>
  <si>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</si>
  <si>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</si>
  <si>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</si>
  <si>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</si>
  <si>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</si>
  <si>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</si>
  <si>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</si>
  <si>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</si>
  <si>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</si>
  <si>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</si>
  <si>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</si>
  <si>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</si>
  <si>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</si>
  <si>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</si>
  <si>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</si>
  <si>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</si>
  <si>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</si>
  <si>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</si>
  <si>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</si>
  <si>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</si>
  <si>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</si>
  <si>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</si>
  <si>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</si>
  <si>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</si>
  <si>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</si>
  <si>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</si>
  <si>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</si>
  <si>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</si>
  <si>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</si>
  <si>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</si>
  <si>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</si>
  <si>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</si>
  <si>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</si>
  <si>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</si>
  <si>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</si>
  <si>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</si>
  <si>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</si>
  <si>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</si>
  <si>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</si>
  <si>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</si>
  <si>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</si>
  <si>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</si>
  <si>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</si>
  <si>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</si>
  <si>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</si>
  <si>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</si>
  <si>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</si>
  <si>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</si>
  <si>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</si>
  <si>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</si>
  <si>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</si>
  <si>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</si>
  <si>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</si>
  <si>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</si>
  <si>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</si>
  <si>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</si>
  <si>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</si>
  <si>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</si>
  <si>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</si>
  <si>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</si>
  <si>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</si>
  <si>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</si>
  <si>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</si>
  <si>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</si>
  <si>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</si>
  <si>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</si>
  <si>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</si>
  <si>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</si>
  <si>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</si>
  <si>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</si>
  <si>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</si>
  <si>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</si>
  <si>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</si>
  <si>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</si>
  <si>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</si>
  <si>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</si>
  <si>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</si>
  <si>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</si>
  <si>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</si>
  <si>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</si>
  <si>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</si>
  <si>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</si>
  <si>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</si>
  <si>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</si>
  <si>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</si>
  <si>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</si>
  <si>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</si>
  <si>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</si>
  <si>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</si>
  <si>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</si>
  <si>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</si>
  <si>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</si>
  <si>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</si>
  <si>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</si>
  <si>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</si>
  <si>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</si>
  <si>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</si>
  <si>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</si>
  <si>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</si>
  <si>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</si>
  <si>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</si>
  <si>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</si>
  <si>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</si>
  <si>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</si>
  <si>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</si>
  <si>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</si>
  <si>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</si>
  <si>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</si>
  <si>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</si>
  <si>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</si>
  <si>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</si>
  <si>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</si>
  <si>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</si>
  <si>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</si>
  <si>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</si>
  <si>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</si>
  <si>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</si>
  <si>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</si>
  <si>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</si>
  <si>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</si>
  <si>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</si>
  <si>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</si>
  <si>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</si>
  <si>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</si>
  <si>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</si>
  <si>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</si>
  <si>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</si>
  <si>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</si>
  <si>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</si>
  <si>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</si>
  <si>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</si>
  <si>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</si>
  <si>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</si>
  <si>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</si>
  <si>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</si>
  <si>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</si>
  <si>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</si>
  <si>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</si>
  <si>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</si>
  <si>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</si>
  <si>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</si>
  <si>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</si>
  <si>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</si>
  <si>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</si>
  <si>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</si>
  <si>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</si>
  <si>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</si>
  <si>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</si>
  <si>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</si>
  <si>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</si>
  <si>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</si>
  <si>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</si>
  <si>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</si>
  <si>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</si>
  <si>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</si>
  <si>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</si>
  <si>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</si>
  <si>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</si>
  <si>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</si>
  <si>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</si>
  <si>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</si>
  <si>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</si>
  <si>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</si>
  <si>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</si>
  <si>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</si>
  <si>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</si>
  <si>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</si>
  <si>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</si>
  <si>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</si>
  <si>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</si>
  <si>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</si>
  <si>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</si>
  <si>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</si>
  <si>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</si>
  <si>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</si>
  <si>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</si>
  <si>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</si>
  <si>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</si>
  <si>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</si>
  <si>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</si>
  <si>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</si>
  <si>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</si>
  <si>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</si>
  <si>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</si>
  <si>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</si>
  <si>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</si>
  <si>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</si>
  <si>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</si>
  <si>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</si>
  <si>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</si>
  <si>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</si>
  <si>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</si>
  <si>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</si>
  <si>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</si>
  <si>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</si>
  <si>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</si>
  <si>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</si>
  <si>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</si>
  <si>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</si>
  <si>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</si>
  <si>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</si>
  <si>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</si>
  <si>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</si>
  <si>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</si>
  <si>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</si>
  <si>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</si>
  <si>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</si>
  <si>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</si>
  <si>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</si>
  <si>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</si>
  <si>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</si>
  <si>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</si>
  <si>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</si>
  <si>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</si>
  <si>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</si>
  <si>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</si>
  <si>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</si>
  <si>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</si>
  <si>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</si>
  <si>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</si>
  <si>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</si>
  <si>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</si>
  <si>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</si>
  <si>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</si>
  <si>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</si>
  <si>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</si>
  <si>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</si>
  <si>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</si>
  <si>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</si>
  <si>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</si>
  <si>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</si>
  <si>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</si>
  <si>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</si>
  <si>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</si>
  <si>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</si>
  <si>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</si>
  <si>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</si>
  <si>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</si>
  <si>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</si>
  <si>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</si>
  <si>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</si>
  <si>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</si>
  <si>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</si>
  <si>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</si>
  <si>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</si>
  <si>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</si>
  <si>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</si>
  <si>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</si>
  <si>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</si>
  <si>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</si>
  <si>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</si>
  <si>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</si>
  <si>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</si>
  <si>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</si>
  <si>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</si>
  <si>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</si>
  <si>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</si>
  <si>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</si>
  <si>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</si>
  <si>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</si>
  <si>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</si>
  <si>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</si>
  <si>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</si>
  <si>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</si>
  <si>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</si>
  <si>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</si>
  <si>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</si>
  <si>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</si>
  <si>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</si>
  <si>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</si>
  <si>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</si>
  <si>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</si>
  <si>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</si>
  <si>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</si>
  <si>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</si>
  <si>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</si>
  <si>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</si>
  <si>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</si>
  <si>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</si>
  <si>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</si>
  <si>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</si>
  <si>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</si>
  <si>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</si>
  <si>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</si>
  <si>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</si>
  <si>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</si>
  <si>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</si>
  <si>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</si>
  <si>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</si>
  <si>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</si>
  <si>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</si>
  <si>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</si>
  <si>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</si>
  <si>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</si>
  <si>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</si>
  <si>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</si>
  <si>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</si>
  <si>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</si>
  <si>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</si>
  <si>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</si>
  <si>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</si>
  <si>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</si>
  <si>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</si>
  <si>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</si>
  <si>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</si>
  <si>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</si>
  <si>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</si>
  <si>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</si>
  <si>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</si>
  <si>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</si>
  <si>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</si>
  <si>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</si>
  <si>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</si>
  <si>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</si>
  <si>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</si>
  <si>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</si>
  <si>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</si>
  <si>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</si>
  <si>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</si>
  <si>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</si>
  <si>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</si>
  <si>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</si>
  <si>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</si>
  <si>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</si>
  <si>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</si>
  <si>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</si>
  <si>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</si>
  <si>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</si>
  <si>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</si>
  <si>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</si>
  <si>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</si>
  <si>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</si>
  <si>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</si>
  <si>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</si>
  <si>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</si>
  <si>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</si>
  <si>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</si>
  <si>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</si>
  <si>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</si>
  <si>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</si>
  <si>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</si>
  <si>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</si>
  <si>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</si>
  <si>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</si>
  <si>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</si>
  <si>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</si>
  <si>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</si>
  <si>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</si>
  <si>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</si>
  <si>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</si>
  <si>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</si>
  <si>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</si>
  <si>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</si>
  <si>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</si>
  <si>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</si>
  <si>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</si>
  <si>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</si>
  <si>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</si>
  <si>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</si>
  <si>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</si>
  <si>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</si>
  <si>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</si>
  <si>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</si>
  <si>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</si>
  <si>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</si>
  <si>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</si>
  <si>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</si>
  <si>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</si>
  <si>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</si>
  <si>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</si>
  <si>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</si>
  <si>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</si>
  <si>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</si>
  <si>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</si>
  <si>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</si>
  <si>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</si>
  <si>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</si>
  <si>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</si>
  <si>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</si>
  <si>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</si>
  <si>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</si>
  <si>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</si>
  <si>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</si>
  <si>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</si>
  <si>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</si>
  <si>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</si>
  <si>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</si>
  <si>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</si>
  <si>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</si>
  <si>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</si>
  <si>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</si>
  <si>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</si>
  <si>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</si>
  <si>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</si>
  <si>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</si>
  <si>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</si>
  <si>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</si>
  <si>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</si>
  <si>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</si>
  <si>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</si>
  <si>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</si>
  <si>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</si>
  <si>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</si>
  <si>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</si>
  <si>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</si>
  <si>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</si>
  <si>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</si>
  <si>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</si>
  <si>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</si>
  <si>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</si>
  <si>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</si>
  <si>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</si>
  <si>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</si>
  <si>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</si>
  <si>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</si>
  <si>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</si>
  <si>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</si>
  <si>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</si>
  <si>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</si>
  <si>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</si>
  <si>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</si>
  <si>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</si>
  <si>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</si>
  <si>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</si>
  <si>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</si>
  <si>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</si>
  <si>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</si>
  <si>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</si>
  <si>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</si>
  <si>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</si>
  <si>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</si>
  <si>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</si>
  <si>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</si>
  <si>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</si>
  <si>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</si>
  <si>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</si>
  <si>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</si>
  <si>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</si>
  <si>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</si>
  <si>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</si>
  <si>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</si>
  <si>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</si>
  <si>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</si>
  <si>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</si>
  <si>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</si>
  <si>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</si>
  <si>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</si>
  <si>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</si>
  <si>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</si>
  <si>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</si>
  <si>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</si>
  <si>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</si>
  <si>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</si>
  <si>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</si>
  <si>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</si>
  <si>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</si>
  <si>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</si>
  <si>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</si>
  <si>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</si>
  <si>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</si>
  <si>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</si>
  <si>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</si>
  <si>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</si>
  <si>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</si>
  <si>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</si>
  <si>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</si>
  <si>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</si>
  <si>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</si>
  <si>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</si>
  <si>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</si>
  <si>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</si>
  <si>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</si>
  <si>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</si>
  <si>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</si>
  <si>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</si>
  <si>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</si>
  <si>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</si>
  <si>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</si>
  <si>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</si>
  <si>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</si>
  <si>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</si>
  <si>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</si>
  <si>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</si>
  <si>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</si>
  <si>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</si>
  <si>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</si>
  <si>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</si>
  <si>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</si>
  <si>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</si>
  <si>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</si>
  <si>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</si>
  <si>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</si>
  <si>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</si>
  <si>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</si>
  <si>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</si>
  <si>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</si>
  <si>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</si>
  <si>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</si>
  <si>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</si>
  <si>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</si>
  <si>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</si>
  <si>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</si>
  <si>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</si>
  <si>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</si>
  <si>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</si>
  <si>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</si>
  <si>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</si>
  <si>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</si>
  <si>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</si>
  <si>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</si>
  <si>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</si>
  <si>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</si>
  <si>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</si>
  <si>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</si>
  <si>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</si>
  <si>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</si>
  <si>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</si>
  <si>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</si>
  <si>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</si>
  <si>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</si>
  <si>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</si>
  <si>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</si>
  <si>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</si>
  <si>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</si>
  <si>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</si>
  <si>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</si>
  <si>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</si>
  <si>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</si>
  <si>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</si>
  <si>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</si>
  <si>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</si>
  <si>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</si>
  <si>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</si>
  <si>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</si>
  <si>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</si>
  <si>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</si>
  <si>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</si>
  <si>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</si>
  <si>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</si>
  <si>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</si>
  <si>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</si>
  <si>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</si>
  <si>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</si>
  <si>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</si>
  <si>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</si>
  <si>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</si>
  <si>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</si>
  <si>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</si>
  <si>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</si>
  <si>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</si>
  <si>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</si>
  <si>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</si>
  <si>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</si>
  <si>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</si>
  <si>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</si>
  <si>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</si>
  <si>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</si>
  <si>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</si>
  <si>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</si>
  <si>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</si>
  <si>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</si>
  <si>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</si>
  <si>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</si>
  <si>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</si>
  <si>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</si>
  <si>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</si>
  <si>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</si>
  <si>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</si>
  <si>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</si>
  <si>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</si>
  <si>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</si>
  <si>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</si>
  <si>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</si>
  <si>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</si>
  <si>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</si>
  <si>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</si>
  <si>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</si>
  <si>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</si>
  <si>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</si>
  <si>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</si>
  <si>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</si>
  <si>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</si>
  <si>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</si>
  <si>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</si>
  <si>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</si>
  <si>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</si>
  <si>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</si>
  <si>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</si>
  <si>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</si>
  <si>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</si>
  <si>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</si>
  <si>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</si>
  <si>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</si>
  <si>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</si>
  <si>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</si>
  <si>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</si>
  <si>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</si>
  <si>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</si>
  <si>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</si>
  <si>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</si>
  <si>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</si>
  <si>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</si>
  <si>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</si>
  <si>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</si>
  <si>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</si>
  <si>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</si>
  <si>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</si>
  <si>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</si>
  <si>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</si>
  <si>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</si>
  <si>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</si>
  <si>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</si>
  <si>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</si>
  <si>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</si>
  <si>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</si>
  <si>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</si>
  <si>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</si>
  <si>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</si>
  <si>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</si>
  <si>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</si>
  <si>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</si>
  <si>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</si>
  <si>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</si>
  <si>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</si>
  <si>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</si>
  <si>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</si>
  <si>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</si>
  <si>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</si>
  <si>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</si>
  <si>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</si>
  <si>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</si>
  <si>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</si>
  <si>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</si>
  <si>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</si>
  <si>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</si>
  <si>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</si>
  <si>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</si>
  <si>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</si>
  <si>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</si>
  <si>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</si>
  <si>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</si>
  <si>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</si>
  <si>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</si>
  <si>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</si>
  <si>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</si>
  <si>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</si>
  <si>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</si>
  <si>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</si>
  <si>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</si>
  <si>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</si>
  <si>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</si>
  <si>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</si>
  <si>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</si>
  <si>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</si>
  <si>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</si>
  <si>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</si>
  <si>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</si>
  <si>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</si>
  <si>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</si>
  <si>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</si>
  <si>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</si>
  <si>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</si>
  <si>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</si>
  <si>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</si>
  <si>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</si>
  <si>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</si>
  <si>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</si>
  <si>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</si>
  <si>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</si>
  <si>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</si>
  <si>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</si>
  <si>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</si>
  <si>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</si>
  <si>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</si>
  <si>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</si>
  <si>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</si>
  <si>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</si>
  <si>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</si>
  <si>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</si>
  <si>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</si>
  <si>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</si>
  <si>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</si>
  <si>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</si>
  <si>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</si>
  <si>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</si>
  <si>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</si>
  <si>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</si>
  <si>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</si>
  <si>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</si>
  <si>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</si>
  <si>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</si>
  <si>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</si>
  <si>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</si>
  <si>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</si>
  <si>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</si>
  <si>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</si>
  <si>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</si>
  <si>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</si>
  <si>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</si>
  <si>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</si>
  <si>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</si>
  <si>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</si>
  <si>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</si>
  <si>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</si>
  <si>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</si>
  <si>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</si>
  <si>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</si>
  <si>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</si>
  <si>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</si>
  <si>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</si>
  <si>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</si>
  <si>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</si>
  <si>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</si>
  <si>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</si>
  <si>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</si>
  <si>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</si>
  <si>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</si>
  <si>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</si>
  <si>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</si>
  <si>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</si>
  <si>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</si>
  <si>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</si>
  <si>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</si>
  <si>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</si>
  <si>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</si>
  <si>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</si>
  <si>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</si>
  <si>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</si>
  <si>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</si>
  <si>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</si>
  <si>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</si>
  <si>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</si>
  <si>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</si>
  <si>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</si>
  <si>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</si>
  <si>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</si>
  <si>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</si>
  <si>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</si>
  <si>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</si>
  <si>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</si>
  <si>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</si>
  <si>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</si>
  <si>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</si>
  <si>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</si>
  <si>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</si>
  <si>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</si>
  <si>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</si>
  <si>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</si>
  <si>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</si>
  <si>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</si>
  <si>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</si>
  <si>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</si>
  <si>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</si>
  <si>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</si>
  <si>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</si>
  <si>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</si>
  <si>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</si>
  <si>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</si>
  <si>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</si>
  <si>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</si>
  <si>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</si>
  <si>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</si>
  <si>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</si>
  <si>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</si>
  <si>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</si>
  <si>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</si>
  <si>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</si>
  <si>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</si>
  <si>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</si>
  <si>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</si>
  <si>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</si>
  <si>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</si>
  <si>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</si>
  <si>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</si>
  <si>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</si>
  <si>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</si>
  <si>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</si>
  <si>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</si>
  <si>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</si>
  <si>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</si>
  <si>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</si>
  <si>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</si>
  <si>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</si>
  <si>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</si>
  <si>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</si>
  <si>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</si>
  <si>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</si>
  <si>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</si>
  <si>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</si>
  <si>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</si>
  <si>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</si>
  <si>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</si>
  <si>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</si>
  <si>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</si>
  <si>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</si>
  <si>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</si>
  <si>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</si>
  <si>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</si>
  <si>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</si>
  <si>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</si>
  <si>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</si>
  <si>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</si>
  <si>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</si>
  <si>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</si>
  <si>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</si>
  <si>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</si>
  <si>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</si>
  <si>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</si>
  <si>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</si>
  <si>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</si>
  <si>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</si>
  <si>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</si>
  <si>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</si>
  <si>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</si>
  <si>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</si>
  <si>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</si>
  <si>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</si>
  <si>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</si>
  <si>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</si>
  <si>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</si>
  <si>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</si>
  <si>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</si>
  <si>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</si>
  <si>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</si>
  <si>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</si>
  <si>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</si>
  <si>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</si>
  <si>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</si>
  <si>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</si>
  <si>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</si>
  <si>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</si>
  <si>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</si>
  <si>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</si>
  <si>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</si>
  <si>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</si>
  <si>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</si>
  <si>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</si>
  <si>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</si>
  <si>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</si>
  <si>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</si>
  <si>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</si>
  <si>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</si>
  <si>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</si>
  <si>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</si>
  <si>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</si>
  <si>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</si>
  <si>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</si>
  <si>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</si>
  <si>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</si>
  <si>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</si>
  <si>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</si>
  <si>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</si>
  <si>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</si>
  <si>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</si>
  <si>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</si>
  <si>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</si>
  <si>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</si>
  <si>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</si>
  <si>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</si>
  <si>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</si>
  <si>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</si>
  <si>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</si>
  <si>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</si>
  <si>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</si>
  <si>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</si>
  <si>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</si>
  <si>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</si>
  <si>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</si>
  <si>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</si>
  <si>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</si>
  <si>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</si>
  <si>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</si>
  <si>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</si>
  <si>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</si>
  <si>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</si>
  <si>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</si>
  <si>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</si>
  <si>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</si>
  <si>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</si>
  <si>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</si>
  <si>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</si>
  <si>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</si>
  <si>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</si>
  <si>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</si>
  <si>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</si>
  <si>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</si>
  <si>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</si>
  <si>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</si>
  <si>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</si>
  <si>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</si>
  <si>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</si>
  <si>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</si>
  <si>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</si>
  <si>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</si>
  <si>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</si>
  <si>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</si>
  <si>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</si>
  <si>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</si>
  <si>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</si>
  <si>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</si>
  <si>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</si>
  <si>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</si>
  <si>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</si>
  <si>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</si>
  <si>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</si>
  <si>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</si>
  <si>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</si>
  <si>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</si>
  <si>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</si>
  <si>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</si>
  <si>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</si>
  <si>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</si>
  <si>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</si>
  <si>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</si>
  <si>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</si>
  <si>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</si>
  <si>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</si>
  <si>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</si>
  <si>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</si>
  <si>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</si>
  <si>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</si>
  <si>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</si>
  <si>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</si>
  <si>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</si>
  <si>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</si>
  <si>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</si>
  <si>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</si>
  <si>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</si>
  <si>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</si>
  <si>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</si>
  <si>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</si>
  <si>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</si>
  <si>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</si>
  <si>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</si>
  <si>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</si>
  <si>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</si>
  <si>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</si>
  <si>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</si>
  <si>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</si>
  <si>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</si>
  <si>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</si>
  <si>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</si>
  <si>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</si>
  <si>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</si>
  <si>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</si>
  <si>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</si>
  <si>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</si>
  <si>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</si>
  <si>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</si>
  <si>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</si>
  <si>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</si>
  <si>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</si>
  <si>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</si>
  <si>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</si>
  <si>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</si>
  <si>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</si>
  <si>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</si>
  <si>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</si>
  <si>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</si>
  <si>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</si>
  <si>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</si>
  <si>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</si>
  <si>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</si>
  <si>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</si>
  <si>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</si>
  <si>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</si>
  <si>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</si>
  <si>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</si>
  <si>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</si>
  <si>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</si>
  <si>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</si>
  <si>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</si>
  <si>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</si>
  <si>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</si>
  <si>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</si>
  <si>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</si>
  <si>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</si>
  <si>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</si>
  <si>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</si>
  <si>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</si>
  <si>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</si>
  <si>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</si>
  <si>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</si>
  <si>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</si>
  <si>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</si>
  <si>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</si>
  <si>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</si>
  <si>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</si>
  <si>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</si>
  <si>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</si>
  <si>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</si>
  <si>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</si>
  <si>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</si>
  <si>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</si>
  <si>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</si>
  <si>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</si>
  <si>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</si>
  <si>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</si>
  <si>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</si>
  <si>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</si>
  <si>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</si>
  <si>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</si>
  <si>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</si>
  <si>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</si>
  <si>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</si>
  <si>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</si>
  <si>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</si>
  <si>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</si>
  <si>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</si>
  <si>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</si>
  <si>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</si>
  <si>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</si>
  <si>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</si>
  <si>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</si>
  <si>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</si>
  <si>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</si>
  <si>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</si>
  <si>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</si>
  <si>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</si>
  <si>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</si>
  <si>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</si>
  <si>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</si>
  <si>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</si>
  <si>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</si>
  <si>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</si>
  <si>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</si>
  <si>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</si>
  <si>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</si>
  <si>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</si>
  <si>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</si>
  <si>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</si>
  <si>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</si>
  <si>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</si>
  <si>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</si>
  <si>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</si>
  <si>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</si>
  <si>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</si>
  <si>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</si>
  <si>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</si>
  <si>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</si>
  <si>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</si>
  <si>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</si>
  <si>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</si>
  <si>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</si>
  <si>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</si>
  <si>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</si>
  <si>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</si>
  <si>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</si>
  <si>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</si>
  <si>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</si>
  <si>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</si>
  <si>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</si>
  <si>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</si>
  <si>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</si>
  <si>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</si>
  <si>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</si>
  <si>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</si>
  <si>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</si>
  <si>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</si>
  <si>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</si>
  <si>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</si>
  <si>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</si>
  <si>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</si>
  <si>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</si>
  <si>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</si>
  <si>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</si>
  <si>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</si>
  <si>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</si>
  <si>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</si>
  <si>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</si>
  <si>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</si>
  <si>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</si>
  <si>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</si>
  <si>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</si>
  <si>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</si>
  <si>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</si>
  <si>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</si>
  <si>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</si>
  <si>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</si>
  <si>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</si>
  <si>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</si>
  <si>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</si>
  <si>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</si>
  <si>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</si>
  <si>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</si>
  <si>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</si>
  <si>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</si>
  <si>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</si>
  <si>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</si>
  <si>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</si>
  <si>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</si>
  <si>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</si>
  <si>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</si>
  <si>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</si>
  <si>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</si>
  <si>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</si>
  <si>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</si>
  <si>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</si>
  <si>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</si>
  <si>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</si>
  <si>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</si>
  <si>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</si>
  <si>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</si>
  <si>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</si>
  <si>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</si>
  <si>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</si>
  <si>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</si>
  <si>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</si>
  <si>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</si>
  <si>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</si>
  <si>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</si>
  <si>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</si>
  <si>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</si>
  <si>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</si>
  <si>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</si>
  <si>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</si>
  <si>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</si>
  <si>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</si>
  <si>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</si>
  <si>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</si>
  <si>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</si>
  <si>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</si>
  <si>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</si>
  <si>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</si>
  <si>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</si>
  <si>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</si>
  <si>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</si>
  <si>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</si>
  <si>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</si>
  <si>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</si>
  <si>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</si>
  <si>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</si>
  <si>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</si>
  <si>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</si>
  <si>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</si>
  <si>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</si>
  <si>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</si>
  <si>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</si>
  <si>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</si>
  <si>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</si>
  <si>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</si>
  <si>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</si>
  <si>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</si>
  <si>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</si>
  <si>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</si>
  <si>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</si>
  <si>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</si>
  <si>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</si>
  <si>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</si>
  <si>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</si>
  <si>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</si>
  <si>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</si>
  <si>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</si>
  <si>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</si>
  <si>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</si>
  <si>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</si>
  <si>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</si>
  <si>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</si>
  <si>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</si>
  <si>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</si>
  <si>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</si>
  <si>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</si>
  <si>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</si>
  <si>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</si>
  <si>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</si>
  <si>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</si>
  <si>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</si>
  <si>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</si>
  <si>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</si>
  <si>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</si>
  <si>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</si>
  <si>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</si>
  <si>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</si>
  <si>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</si>
  <si>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</si>
  <si>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</si>
  <si>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</si>
  <si>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</si>
  <si>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</si>
  <si>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</si>
  <si>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</si>
  <si>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</si>
  <si>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</si>
  <si>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</si>
  <si>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</si>
  <si>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</si>
  <si>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</si>
  <si>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</si>
  <si>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</si>
  <si>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</si>
  <si>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</si>
  <si>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</si>
  <si>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</si>
  <si>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</si>
  <si>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</si>
  <si>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</si>
  <si>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</si>
  <si>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</si>
  <si>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</si>
  <si>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</si>
  <si>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</si>
  <si>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</si>
  <si>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</si>
  <si>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</si>
  <si>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</si>
  <si>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</si>
  <si>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</si>
  <si>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</si>
  <si>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</si>
  <si>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</si>
  <si>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</si>
  <si>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</si>
  <si>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</si>
  <si>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</si>
  <si>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</si>
  <si>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</si>
  <si>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</si>
  <si>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</si>
  <si>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</si>
  <si>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</si>
  <si>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</si>
  <si>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</si>
  <si>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</si>
  <si>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</si>
  <si>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</si>
  <si>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</si>
  <si>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</si>
  <si>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</si>
  <si>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</si>
  <si>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</si>
  <si>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</si>
  <si>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</si>
  <si>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</si>
  <si>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</si>
  <si>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</si>
  <si>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</si>
  <si>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</si>
  <si>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</si>
  <si>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</si>
  <si>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</si>
  <si>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</si>
  <si>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</si>
  <si>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</si>
  <si>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</si>
  <si>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</si>
  <si>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</si>
  <si>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</si>
  <si>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</si>
  <si>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</si>
  <si>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</si>
  <si>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</si>
  <si>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</si>
  <si>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</si>
  <si>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</si>
  <si>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</si>
  <si>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</si>
  <si>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</si>
  <si>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</si>
  <si>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</si>
  <si>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</si>
  <si>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</si>
  <si>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</si>
  <si>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</si>
  <si>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</si>
  <si>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</si>
  <si>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</si>
  <si>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</si>
  <si>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</si>
  <si>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</si>
  <si>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</si>
  <si>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</si>
  <si>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</si>
  <si>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</si>
  <si>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</si>
  <si>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</si>
  <si>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</si>
  <si>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</si>
  <si>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</si>
  <si>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</si>
  <si>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</si>
  <si>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</si>
  <si>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</si>
  <si>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</si>
  <si>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</si>
  <si>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</si>
  <si>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</si>
  <si>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</si>
  <si>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</si>
  <si>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</si>
  <si>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</si>
  <si>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</si>
  <si>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</si>
  <si>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</si>
  <si>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</si>
  <si>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</si>
  <si>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</si>
  <si>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</si>
  <si>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</si>
  <si>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</si>
  <si>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</si>
  <si>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</si>
  <si>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</si>
  <si>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</si>
  <si>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</si>
  <si>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</si>
  <si>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</si>
  <si>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</si>
  <si>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</si>
  <si>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</si>
  <si>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</si>
  <si>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</si>
  <si>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</si>
  <si>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</si>
  <si>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</si>
  <si>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</si>
  <si>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</si>
  <si>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</si>
  <si>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</si>
  <si>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</si>
  <si>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</si>
  <si>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</si>
  <si>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</si>
  <si>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</si>
  <si>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</si>
  <si>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</si>
  <si>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</si>
  <si>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</si>
  <si>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</si>
  <si>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</si>
  <si>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</si>
  <si>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</si>
  <si>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</si>
  <si>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</si>
  <si>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</si>
  <si>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</si>
  <si>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</si>
  <si>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</si>
  <si>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</si>
  <si>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</si>
  <si>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</si>
  <si>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</si>
  <si>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</si>
  <si>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</si>
  <si>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</si>
  <si>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</si>
  <si>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</si>
  <si>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</si>
  <si>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</si>
  <si>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</si>
  <si>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</si>
  <si>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</si>
  <si>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</si>
  <si>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</si>
  <si>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</si>
  <si>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</si>
  <si>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</si>
  <si>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</si>
  <si>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</si>
  <si>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</si>
  <si>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</si>
  <si>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</si>
  <si>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</si>
  <si>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</si>
  <si>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</si>
  <si>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</si>
  <si>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</si>
  <si>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</si>
  <si>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</si>
  <si>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</si>
  <si>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</si>
  <si>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</si>
  <si>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</si>
  <si>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</si>
  <si>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</si>
  <si>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</si>
  <si>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</si>
  <si>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</si>
  <si>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</si>
  <si>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</si>
  <si>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</si>
  <si>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</si>
  <si>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</si>
  <si>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</si>
  <si>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</si>
  <si>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</si>
  <si>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</si>
  <si>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</si>
  <si>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</si>
  <si>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</si>
  <si>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</si>
  <si>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</si>
  <si>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</si>
  <si>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</si>
  <si>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</si>
  <si>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</si>
  <si>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</si>
  <si>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</si>
  <si>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</si>
  <si>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</si>
  <si>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</si>
  <si>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</si>
  <si>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</si>
  <si>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</si>
  <si>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</si>
  <si>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</si>
  <si>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</si>
  <si>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</si>
  <si>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</si>
  <si>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</si>
  <si>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</si>
  <si>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</si>
  <si>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</si>
  <si>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</si>
  <si>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</si>
  <si>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</si>
  <si>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</si>
  <si>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</si>
  <si>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</si>
  <si>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</si>
  <si>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</si>
  <si>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</si>
  <si>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</si>
  <si>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</si>
  <si>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</si>
  <si>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</si>
  <si>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</si>
  <si>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</si>
  <si>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</si>
  <si>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</si>
  <si>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</si>
  <si>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</si>
  <si>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</si>
  <si>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</si>
  <si>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</si>
  <si>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</si>
  <si>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</si>
  <si>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</si>
  <si>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</si>
  <si>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</si>
  <si>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</si>
  <si>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</si>
  <si>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</si>
  <si>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</si>
  <si>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</si>
  <si>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</si>
  <si>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</si>
  <si>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</si>
  <si>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</si>
  <si>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</si>
  <si>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</si>
  <si>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</si>
  <si>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</si>
  <si>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</si>
  <si>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</si>
  <si>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</si>
  <si>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</si>
  <si>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</si>
  <si>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</si>
  <si>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</si>
  <si>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</si>
  <si>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</si>
  <si>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</si>
  <si>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</si>
  <si>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</si>
  <si>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</si>
  <si>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</si>
  <si>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</si>
  <si>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</si>
  <si>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</si>
  <si>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</si>
  <si>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</si>
  <si>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</si>
  <si>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</si>
  <si>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</si>
  <si>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</si>
  <si>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</si>
  <si>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</si>
  <si>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</si>
  <si>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</si>
  <si>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</si>
  <si>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</si>
  <si>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</si>
  <si>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</si>
  <si>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</si>
  <si>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</si>
  <si>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</si>
  <si>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</si>
  <si>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</si>
  <si>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</si>
  <si>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</si>
  <si>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</si>
  <si>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</si>
  <si>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</si>
  <si>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</si>
  <si>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</si>
  <si>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</si>
  <si>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</si>
  <si>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</si>
  <si>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</si>
  <si>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</si>
  <si>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</si>
  <si>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</si>
  <si>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</si>
  <si>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</si>
  <si>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</si>
  <si>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</si>
  <si>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</si>
  <si>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</si>
  <si>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</si>
  <si>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</si>
  <si>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</si>
  <si>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</si>
  <si>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</si>
  <si>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</si>
  <si>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</si>
  <si>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</si>
  <si>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</si>
  <si>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</si>
  <si>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</si>
  <si>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</si>
  <si>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</si>
  <si>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</si>
  <si>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</si>
  <si>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</si>
  <si>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</si>
  <si>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</si>
  <si>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</si>
  <si>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</si>
  <si>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</si>
  <si>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</si>
  <si>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</si>
  <si>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</si>
  <si>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</si>
  <si>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</si>
  <si>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</si>
  <si>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</si>
  <si>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</si>
  <si>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</si>
  <si>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</si>
  <si>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</si>
  <si>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</si>
  <si>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</si>
  <si>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</si>
  <si>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</si>
  <si>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</si>
  <si>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</si>
  <si>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</si>
  <si>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</si>
  <si>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</si>
  <si>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</si>
  <si>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</si>
  <si>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</si>
  <si>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</si>
  <si>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</si>
  <si>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</si>
  <si>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</si>
  <si>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</si>
  <si>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</si>
  <si>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</si>
  <si>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</si>
  <si>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</si>
  <si>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</si>
  <si>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</si>
  <si>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</si>
  <si>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</si>
  <si>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</si>
  <si>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</si>
  <si>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</si>
  <si>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</si>
  <si>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</si>
  <si>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</si>
  <si>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</si>
  <si>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</si>
  <si>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</si>
  <si>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</si>
  <si>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</si>
  <si>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</si>
  <si>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</si>
  <si>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</si>
  <si>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</si>
  <si>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</si>
  <si>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</si>
  <si>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</si>
  <si>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</si>
  <si>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</si>
  <si>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</si>
  <si>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</si>
  <si>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</si>
  <si>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</si>
  <si>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</si>
  <si>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</si>
  <si>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</si>
  <si>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</si>
  <si>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</si>
  <si>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</si>
  <si>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</si>
  <si>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</si>
  <si>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</si>
  <si>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</si>
  <si>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</si>
  <si>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</si>
  <si>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</si>
  <si>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</si>
  <si>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</si>
  <si>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</si>
  <si>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</si>
  <si>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</si>
  <si>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</si>
  <si>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</si>
  <si>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</si>
  <si>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</si>
  <si>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</si>
  <si>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</si>
  <si>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</si>
  <si>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</si>
  <si>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</si>
  <si>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</si>
  <si>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</si>
  <si>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</si>
  <si>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</si>
  <si>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</si>
  <si>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</si>
  <si>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</si>
  <si>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</si>
  <si>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</si>
  <si>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</si>
  <si>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</si>
  <si>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</si>
  <si>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</si>
  <si>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</si>
  <si>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</si>
  <si>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</si>
  <si>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</si>
  <si>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</si>
  <si>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</si>
  <si>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</si>
  <si>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</si>
  <si>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</si>
  <si>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</si>
  <si>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</si>
  <si>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</si>
  <si>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</si>
  <si>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</si>
  <si>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</si>
  <si>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</si>
  <si>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</si>
  <si>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</si>
  <si>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</si>
  <si>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</si>
  <si>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</si>
  <si>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</si>
  <si>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</si>
  <si>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</si>
  <si>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</si>
  <si>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</si>
  <si>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</si>
  <si>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</si>
  <si>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</si>
  <si>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</si>
  <si>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</si>
  <si>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</si>
  <si>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</si>
  <si>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</si>
  <si>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</si>
  <si>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</si>
  <si>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</si>
  <si>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</si>
  <si>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</si>
  <si>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</si>
  <si>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</si>
  <si>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</si>
  <si>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</si>
  <si>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</si>
  <si>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</si>
  <si>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</si>
  <si>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</si>
  <si>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</si>
  <si>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</si>
  <si>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</si>
  <si>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</si>
  <si>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</si>
  <si>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</si>
  <si>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</si>
  <si>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</si>
  <si>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</si>
  <si>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</si>
  <si>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</si>
  <si>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</si>
  <si>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</si>
  <si>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</si>
  <si>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</si>
  <si>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</si>
  <si>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</si>
  <si>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</si>
  <si>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</si>
  <si>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</si>
  <si>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</si>
  <si>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</si>
  <si>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</si>
  <si>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</si>
  <si>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</si>
  <si>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</si>
  <si>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</si>
  <si>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</si>
  <si>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</si>
  <si>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</si>
  <si>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</si>
  <si>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</si>
  <si>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</si>
  <si>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</si>
  <si>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</si>
  <si>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</si>
  <si>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</si>
  <si>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</si>
  <si>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</si>
  <si>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</si>
  <si>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</si>
  <si>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</si>
  <si>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</si>
  <si>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</si>
  <si>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</si>
  <si>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</si>
  <si>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</si>
  <si>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</si>
  <si>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</si>
  <si>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</si>
  <si>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</si>
  <si>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</si>
  <si>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</si>
  <si>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</si>
  <si>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</si>
  <si>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</si>
  <si>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</si>
  <si>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</si>
  <si>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</si>
  <si>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</si>
  <si>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</si>
  <si>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</si>
  <si>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</si>
  <si>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</si>
  <si>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</si>
  <si>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</si>
  <si>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</si>
  <si>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</si>
  <si>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</si>
  <si>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</si>
  <si>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</si>
  <si>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</si>
  <si>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</si>
  <si>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</si>
  <si>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</si>
  <si>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</si>
  <si>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</si>
  <si>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</si>
  <si>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</si>
  <si>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</si>
  <si>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</si>
  <si>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</si>
  <si>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</si>
  <si>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</si>
  <si>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</si>
  <si>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</si>
  <si>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</si>
  <si>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</si>
  <si>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</si>
  <si>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</si>
  <si>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</si>
  <si>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</si>
  <si>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</si>
  <si>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</si>
  <si>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</si>
  <si>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</si>
  <si>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</si>
  <si>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</si>
  <si>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</si>
  <si>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</si>
  <si>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</si>
  <si>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</si>
  <si>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</si>
  <si>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</si>
  <si>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</si>
  <si>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</si>
  <si>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</si>
  <si>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</si>
  <si>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</si>
  <si>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</si>
  <si>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</si>
  <si>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</si>
  <si>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</si>
  <si>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</si>
  <si>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</si>
  <si>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</si>
  <si>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</si>
  <si>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</si>
  <si>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</si>
  <si>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</si>
  <si>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</si>
  <si>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</si>
  <si>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</si>
  <si>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</si>
  <si>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</si>
  <si>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</si>
  <si>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</si>
  <si>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</si>
  <si>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</si>
  <si>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</si>
  <si>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</si>
  <si>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</si>
  <si>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</si>
  <si>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</si>
  <si>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</si>
  <si>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</si>
  <si>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</si>
  <si>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</si>
  <si>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</si>
  <si>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</si>
  <si>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</si>
  <si>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</si>
  <si>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</si>
  <si>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</si>
  <si>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</si>
  <si>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</si>
  <si>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</si>
  <si>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</si>
  <si>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</si>
  <si>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</si>
  <si>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</si>
  <si>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</si>
  <si>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</si>
  <si>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</si>
  <si>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</si>
  <si>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</si>
  <si>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</si>
  <si>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</si>
  <si>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</si>
  <si>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</si>
  <si>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</si>
  <si>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</si>
  <si>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</si>
  <si>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</si>
  <si>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</si>
  <si>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</si>
  <si>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</si>
  <si>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</si>
  <si>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</si>
  <si>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</si>
  <si>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</si>
  <si>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</si>
  <si>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</si>
  <si>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</si>
  <si>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</si>
  <si>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</si>
  <si>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</si>
  <si>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</si>
  <si>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</si>
  <si>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</si>
  <si>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</si>
  <si>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</si>
  <si>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</si>
  <si>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</si>
  <si>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</si>
  <si>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</si>
  <si>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</si>
  <si>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</si>
  <si>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</si>
  <si>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</si>
  <si>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</si>
  <si>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</si>
  <si>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</si>
  <si>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</si>
  <si>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</si>
  <si>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</si>
  <si>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</si>
  <si>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</si>
  <si>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</si>
  <si>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</si>
  <si>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</si>
  <si>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</si>
  <si>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</si>
  <si>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</si>
  <si>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</si>
  <si>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</si>
  <si>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</si>
  <si>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</si>
  <si>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</si>
  <si>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</si>
  <si>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</si>
  <si>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</si>
  <si>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</si>
  <si>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</si>
  <si>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</si>
  <si>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</si>
  <si>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</si>
  <si>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</si>
  <si>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</si>
  <si>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</si>
  <si>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</si>
  <si>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</si>
  <si>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</si>
  <si>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</si>
  <si>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</si>
  <si>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</si>
  <si>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</si>
  <si>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</si>
  <si>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</si>
  <si>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</si>
  <si>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</si>
  <si>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</si>
  <si>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</si>
  <si>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</si>
  <si>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</si>
  <si>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</si>
  <si>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</si>
  <si>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</si>
  <si>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</si>
  <si>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</si>
  <si>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</si>
  <si>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</si>
  <si>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</si>
  <si>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</si>
  <si>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</si>
  <si>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</si>
  <si>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</si>
  <si>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</si>
  <si>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</si>
  <si>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</si>
  <si>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</si>
  <si>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</si>
  <si>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</si>
  <si>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</si>
  <si>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</si>
  <si>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</si>
  <si>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</si>
  <si>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</si>
  <si>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</si>
  <si>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</si>
  <si>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</si>
  <si>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</si>
  <si>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</si>
  <si>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</si>
  <si>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</si>
  <si>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</si>
  <si>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</si>
  <si>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</si>
  <si>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</si>
  <si>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</si>
  <si>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</si>
  <si>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</si>
  <si>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</si>
  <si>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</si>
  <si>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</si>
  <si>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</si>
  <si>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</si>
  <si>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</si>
  <si>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</si>
  <si>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</si>
  <si>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</si>
  <si>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</si>
  <si>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</si>
  <si>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</si>
  <si>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</si>
  <si>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</si>
  <si>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</si>
  <si>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</si>
  <si>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</si>
  <si>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</si>
  <si>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</si>
  <si>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</si>
  <si>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</si>
  <si>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</si>
  <si>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</si>
  <si>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</si>
  <si>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</si>
  <si>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</si>
  <si>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</si>
  <si>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</si>
  <si>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</si>
  <si>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</si>
  <si>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</si>
  <si>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</si>
  <si>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</si>
  <si>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</si>
  <si>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</si>
  <si>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</si>
  <si>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</si>
  <si>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</si>
  <si>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</si>
  <si>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</si>
  <si>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</si>
  <si>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</si>
  <si>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</si>
  <si>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</si>
  <si>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</si>
  <si>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</si>
  <si>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</si>
  <si>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</si>
  <si>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</si>
  <si>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</si>
  <si>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</si>
  <si>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</si>
  <si>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</si>
  <si>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</si>
  <si>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</si>
  <si>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</si>
  <si>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</si>
  <si>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</si>
  <si>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</si>
  <si>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</si>
  <si>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</si>
  <si>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</si>
  <si>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</si>
  <si>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</si>
  <si>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</si>
  <si>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</si>
  <si>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</si>
  <si>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</si>
  <si>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</si>
  <si>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</si>
  <si>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</si>
  <si>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</si>
  <si>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</si>
  <si>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</si>
  <si>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</si>
  <si>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</si>
  <si>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</si>
  <si>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</si>
  <si>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</si>
  <si>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</si>
  <si>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</si>
  <si>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</si>
  <si>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</si>
  <si>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</si>
  <si>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</si>
  <si>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</si>
  <si>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</si>
  <si>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</si>
  <si>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</si>
  <si>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</si>
  <si>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</si>
  <si>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</si>
  <si>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</si>
  <si>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</si>
  <si>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</si>
  <si>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</si>
  <si>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</si>
  <si>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</si>
  <si>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</si>
  <si>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</si>
  <si>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</si>
  <si>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</si>
  <si>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</si>
  <si>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</si>
  <si>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</si>
  <si>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</si>
  <si>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</si>
  <si>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</si>
  <si>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</si>
  <si>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</si>
  <si>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</si>
  <si>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</si>
  <si>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</si>
  <si>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</si>
  <si>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</si>
  <si>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</si>
  <si>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</si>
  <si>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</si>
  <si>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</si>
  <si>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</si>
  <si>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</si>
  <si>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</si>
  <si>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</si>
  <si>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</si>
  <si>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</si>
  <si>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</si>
  <si>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</si>
  <si>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</si>
  <si>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</si>
  <si>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</si>
  <si>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</si>
  <si>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</si>
  <si>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</si>
  <si>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</si>
  <si>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</si>
  <si>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</si>
  <si>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</si>
  <si>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</si>
  <si>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</si>
  <si>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</si>
  <si>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</si>
  <si>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</si>
  <si>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</si>
  <si>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</si>
  <si>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</si>
  <si>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</si>
  <si>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</si>
  <si>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</si>
  <si>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</si>
  <si>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</si>
  <si>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</si>
  <si>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</si>
  <si>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</si>
  <si>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</si>
  <si>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</si>
  <si>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</si>
  <si>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</si>
  <si>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</si>
  <si>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</si>
  <si>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</si>
  <si>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</si>
  <si>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</si>
  <si>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</si>
  <si>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</si>
  <si>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</si>
  <si>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</si>
  <si>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</si>
  <si>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</si>
  <si>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</si>
  <si>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</si>
  <si>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</si>
  <si>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</si>
  <si>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</si>
  <si>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</si>
  <si>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</si>
  <si>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</si>
  <si>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</si>
  <si>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</si>
  <si>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</si>
  <si>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</si>
  <si>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</si>
  <si>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</si>
  <si>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</si>
  <si>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</si>
  <si>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</si>
  <si>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</si>
  <si>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</si>
  <si>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</si>
  <si>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</si>
  <si>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</si>
  <si>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</si>
  <si>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</si>
  <si>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</si>
  <si>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</si>
  <si>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</si>
  <si>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</si>
  <si>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</si>
  <si>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</si>
  <si>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</si>
  <si>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</si>
  <si>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</si>
  <si>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</si>
  <si>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</si>
  <si>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</si>
  <si>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</si>
  <si>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</si>
  <si>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</si>
  <si>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</si>
  <si>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</si>
  <si>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</si>
  <si>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</si>
  <si>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</si>
  <si>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</si>
  <si>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</si>
  <si>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</si>
  <si>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</si>
  <si>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</si>
  <si>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</si>
  <si>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</si>
  <si>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</si>
  <si>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</si>
  <si>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</si>
  <si>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</si>
  <si>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</si>
  <si>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</si>
  <si>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</si>
  <si>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</si>
  <si>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</si>
  <si>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</si>
  <si>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</si>
  <si>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</si>
  <si>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</si>
  <si>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</si>
  <si>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</si>
  <si>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</si>
  <si>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</si>
  <si>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</si>
  <si>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</si>
  <si>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</si>
  <si>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</si>
  <si>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</si>
  <si>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</si>
  <si>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</si>
  <si>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</si>
  <si>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</si>
  <si>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</si>
  <si>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</si>
  <si>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</si>
  <si>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</si>
  <si>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</si>
  <si>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</si>
  <si>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</si>
  <si>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</si>
  <si>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</si>
  <si>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</si>
  <si>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</si>
  <si>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</si>
  <si>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</si>
  <si>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</si>
  <si>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</si>
  <si>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</si>
  <si>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</si>
  <si>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</si>
  <si>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</si>
  <si>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</si>
  <si>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</si>
  <si>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</si>
  <si>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</si>
  <si>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</si>
  <si>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</si>
  <si>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</si>
  <si>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</si>
  <si>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</si>
  <si>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</si>
  <si>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</si>
  <si>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</si>
  <si>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</si>
  <si>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</si>
  <si>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</si>
  <si>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</si>
  <si>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</si>
  <si>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</si>
  <si>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</si>
  <si>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</si>
  <si>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</si>
  <si>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</si>
  <si>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</si>
  <si>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</si>
  <si>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</si>
  <si>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</si>
  <si>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</si>
  <si>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</si>
  <si>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</si>
  <si>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</si>
  <si>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</si>
  <si>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</si>
  <si>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</si>
  <si>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</si>
  <si>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</si>
  <si>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</si>
  <si>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</si>
  <si>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</si>
  <si>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</si>
  <si>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</si>
  <si>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</si>
  <si>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</si>
  <si>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</si>
  <si>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</si>
  <si>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</si>
  <si>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</si>
  <si>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</si>
  <si>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</si>
  <si>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</si>
  <si>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</si>
  <si>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</si>
  <si>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</si>
  <si>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</si>
  <si>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</si>
  <si>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</si>
  <si>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</si>
  <si>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</si>
  <si>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</si>
  <si>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</si>
  <si>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</si>
  <si>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</si>
  <si>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</si>
  <si>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</si>
  <si>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</si>
  <si>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</si>
  <si>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</si>
  <si>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</si>
  <si>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</si>
  <si>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</si>
  <si>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</si>
  <si>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</si>
  <si>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</si>
  <si>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</si>
  <si>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</si>
  <si>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</si>
  <si>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</si>
  <si>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</si>
  <si>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</si>
  <si>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</si>
  <si>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</si>
  <si>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</si>
  <si>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</si>
  <si>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</si>
  <si>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</si>
  <si>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</si>
  <si>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</si>
  <si>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</si>
  <si>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</si>
  <si>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</si>
  <si>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</si>
  <si>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</si>
  <si>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</si>
  <si>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</si>
  <si>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</si>
  <si>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</si>
  <si>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</si>
  <si>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</si>
  <si>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</si>
  <si>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</si>
  <si>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</si>
  <si>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</si>
  <si>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</si>
  <si>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</si>
  <si>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</si>
  <si>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</si>
  <si>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</si>
  <si>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</si>
  <si>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</si>
  <si>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</si>
  <si>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</si>
  <si>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</si>
  <si>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</si>
  <si>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</si>
  <si>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</si>
  <si>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</si>
  <si>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</si>
  <si>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</si>
  <si>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</si>
  <si>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</si>
  <si>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</si>
  <si>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</si>
  <si>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</si>
  <si>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</si>
  <si>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</si>
  <si>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</si>
  <si>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</si>
  <si>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</si>
  <si>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</si>
  <si>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</si>
  <si>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</si>
  <si>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</si>
  <si>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</si>
  <si>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</si>
  <si>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</si>
  <si>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</si>
  <si>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</si>
  <si>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</si>
  <si>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</si>
  <si>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</si>
  <si>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</si>
  <si>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</si>
  <si>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</si>
  <si>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</si>
  <si>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</si>
  <si>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</si>
  <si>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</si>
  <si>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</si>
  <si>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</si>
  <si>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</si>
  <si>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</si>
  <si>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</si>
  <si>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</si>
  <si>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</si>
  <si>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</si>
  <si>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</si>
  <si>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</si>
  <si>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</si>
  <si>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</si>
  <si>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</si>
  <si>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</si>
  <si>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</si>
  <si>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</si>
  <si>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</si>
  <si>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</si>
  <si>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</si>
  <si>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</si>
  <si>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</si>
  <si>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</si>
  <si>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</si>
  <si>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</si>
  <si>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</si>
  <si>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</si>
  <si>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</si>
  <si>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</si>
  <si>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</si>
  <si>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</si>
  <si>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</si>
  <si>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</si>
  <si>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</si>
  <si>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</si>
  <si>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</si>
  <si>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</si>
  <si>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</si>
  <si>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</si>
  <si>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</si>
  <si>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</si>
  <si>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</si>
  <si>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</si>
  <si>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</si>
  <si>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</si>
  <si>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</si>
  <si>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</si>
  <si>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</si>
  <si>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</si>
  <si>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</si>
  <si>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</si>
  <si>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</si>
  <si>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</si>
  <si>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</si>
  <si>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</si>
  <si>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</si>
  <si>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</si>
  <si>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</si>
  <si>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</si>
  <si>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</si>
  <si>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</si>
  <si>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</si>
  <si>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</si>
  <si>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</si>
  <si>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</si>
  <si>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</si>
  <si>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</si>
  <si>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</si>
  <si>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</si>
  <si>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</si>
  <si>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</si>
  <si>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</si>
  <si>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</si>
  <si>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</si>
  <si>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</si>
  <si>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</si>
  <si>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</si>
  <si>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</si>
  <si>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</si>
  <si>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</si>
  <si>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</si>
  <si>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</si>
  <si>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</si>
  <si>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</si>
  <si>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</si>
  <si>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</si>
  <si>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</si>
  <si>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</si>
  <si>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</si>
  <si>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</si>
  <si>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</si>
  <si>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</si>
  <si>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</si>
  <si>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</si>
  <si>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</si>
  <si>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</si>
  <si>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</si>
  <si>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</si>
  <si>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</si>
  <si>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</si>
  <si>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</si>
  <si>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</si>
  <si>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</si>
  <si>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</si>
  <si>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</si>
  <si>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</si>
  <si>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</si>
  <si>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</si>
  <si>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</si>
  <si>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</si>
  <si>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</si>
  <si>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</si>
  <si>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</si>
  <si>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</si>
  <si>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</si>
  <si>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</si>
  <si>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</si>
  <si>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</si>
  <si>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</si>
  <si>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</si>
  <si>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</si>
  <si>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</si>
  <si>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</si>
  <si>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</si>
  <si>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</si>
  <si>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</si>
  <si>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</si>
  <si>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</si>
  <si>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</si>
  <si>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</si>
  <si>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</si>
  <si>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</si>
  <si>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</si>
  <si>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</si>
  <si>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</si>
  <si>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</si>
  <si>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</si>
  <si>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</si>
  <si>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</si>
  <si>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</si>
  <si>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</si>
  <si>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</si>
  <si>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</si>
  <si>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</si>
  <si>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</si>
  <si>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</si>
  <si>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</si>
  <si>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</si>
  <si>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</si>
  <si>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</si>
  <si>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</si>
  <si>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</si>
  <si>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</si>
  <si>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</si>
  <si>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</si>
  <si>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</si>
  <si>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</si>
  <si>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</si>
  <si>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</si>
  <si>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</si>
  <si>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</si>
  <si>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</si>
  <si>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</si>
  <si>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</si>
  <si>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</si>
  <si>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</si>
  <si>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</si>
  <si>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</si>
  <si>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</si>
  <si>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</si>
  <si>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</si>
  <si>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</si>
  <si>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</si>
  <si>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</si>
  <si>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</si>
  <si>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</si>
  <si>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</si>
  <si>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</si>
  <si>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</si>
  <si>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</si>
  <si>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</si>
  <si>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</si>
  <si>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</si>
  <si>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</si>
  <si>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</si>
  <si>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</si>
  <si>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</si>
  <si>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</si>
  <si>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</si>
  <si>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</si>
  <si>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</si>
  <si>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</si>
  <si>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</si>
  <si>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</si>
  <si>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</si>
  <si>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</si>
  <si>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</si>
  <si>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</si>
  <si>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</si>
  <si>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</si>
  <si>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</si>
  <si>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</si>
  <si>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</si>
  <si>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</si>
  <si>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</si>
  <si>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</si>
  <si>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</si>
  <si>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</si>
  <si>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</si>
  <si>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</si>
  <si>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</si>
  <si>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</si>
  <si>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</si>
  <si>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</si>
  <si>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</si>
  <si>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</si>
  <si>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</si>
  <si>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</si>
  <si>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</si>
  <si>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</si>
  <si>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</si>
  <si>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</si>
  <si>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</si>
  <si>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</si>
  <si>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</si>
  <si>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</si>
  <si>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</si>
  <si>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</si>
  <si>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</si>
  <si>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</si>
  <si>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</si>
  <si>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</si>
  <si>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</si>
  <si>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</si>
  <si>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</si>
  <si>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</si>
  <si>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</si>
  <si>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</si>
  <si>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</si>
  <si>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</si>
  <si>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</si>
  <si>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</si>
  <si>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</si>
  <si>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</si>
  <si>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</si>
  <si>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</si>
  <si>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</si>
  <si>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</si>
  <si>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</si>
  <si>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</si>
  <si>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</si>
  <si>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</si>
  <si>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</si>
  <si>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</si>
  <si>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</si>
  <si>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</si>
  <si>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</si>
  <si>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</si>
  <si>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</si>
  <si>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</si>
  <si>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</si>
  <si>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</si>
  <si>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</si>
  <si>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</si>
  <si>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</si>
  <si>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</si>
  <si>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</si>
  <si>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</si>
  <si>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</si>
  <si>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</si>
  <si>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</si>
  <si>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</si>
  <si>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</si>
  <si>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</si>
  <si>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</si>
  <si>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</si>
  <si>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</si>
  <si>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</si>
  <si>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</si>
  <si>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</si>
  <si>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</si>
  <si>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</si>
  <si>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</si>
  <si>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</si>
  <si>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</si>
  <si>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</si>
  <si>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</si>
  <si>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</si>
  <si>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</si>
  <si>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</si>
  <si>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</si>
  <si>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</si>
  <si>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</si>
  <si>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</si>
  <si>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</si>
  <si>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</si>
  <si>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</si>
  <si>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</si>
  <si>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</si>
  <si>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</si>
  <si>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</si>
  <si>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</si>
  <si>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</si>
  <si>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</si>
  <si>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</si>
  <si>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</si>
  <si>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</si>
  <si>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</si>
  <si>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</si>
  <si>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</si>
  <si>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</si>
  <si>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</si>
  <si>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</si>
  <si>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</si>
  <si>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</si>
  <si>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</si>
  <si>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</si>
  <si>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</si>
  <si>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</si>
  <si>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</si>
  <si>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</si>
  <si>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</si>
  <si>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</si>
  <si>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</si>
  <si>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</si>
  <si>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</si>
  <si>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</si>
  <si>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</si>
  <si>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</si>
  <si>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</si>
  <si>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</si>
  <si>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</si>
  <si>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</si>
  <si>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</si>
  <si>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</si>
  <si>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</si>
  <si>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</si>
  <si>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</si>
  <si>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</si>
  <si>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</si>
  <si>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</si>
  <si>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</si>
  <si>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</si>
  <si>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</si>
  <si>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</si>
  <si>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</si>
  <si>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</si>
  <si>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</si>
  <si>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</si>
  <si>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</si>
  <si>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</si>
  <si>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</si>
  <si>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</si>
  <si>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</si>
  <si>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</si>
  <si>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</si>
  <si>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</si>
  <si>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</si>
  <si>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</si>
  <si>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</si>
  <si>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</si>
  <si>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</si>
  <si>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</si>
  <si>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</si>
  <si>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</si>
  <si>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</si>
  <si>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</si>
  <si>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</si>
  <si>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</si>
  <si>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</si>
  <si>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</si>
  <si>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</si>
  <si>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</si>
  <si>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</si>
  <si>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</si>
  <si>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</si>
  <si>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</si>
  <si>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</si>
  <si>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</si>
  <si>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</si>
  <si>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</si>
  <si>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</si>
  <si>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</si>
  <si>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</si>
  <si>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</si>
  <si>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</si>
  <si>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</si>
  <si>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</si>
  <si>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</si>
  <si>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</si>
  <si>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</si>
  <si>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</si>
  <si>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</si>
  <si>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</si>
  <si>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</si>
  <si>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</si>
  <si>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</si>
  <si>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</si>
  <si>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</si>
  <si>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</si>
  <si>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</si>
  <si>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</si>
  <si>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</si>
  <si>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</si>
  <si>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</si>
  <si>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</si>
  <si>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</si>
  <si>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</si>
  <si>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</si>
  <si>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</si>
  <si>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</si>
  <si>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</si>
  <si>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</si>
  <si>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</si>
  <si>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</si>
  <si>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</si>
  <si>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</si>
  <si>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</si>
  <si>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</si>
  <si>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</si>
  <si>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</si>
  <si>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</si>
  <si>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</si>
  <si>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</si>
  <si>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</si>
  <si>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</si>
  <si>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</si>
  <si>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</si>
  <si>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</si>
  <si>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</si>
  <si>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</si>
  <si>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</si>
  <si>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</si>
  <si>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</si>
  <si>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</si>
  <si>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</si>
  <si>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</si>
  <si>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</si>
  <si>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</si>
  <si>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</si>
  <si>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</si>
  <si>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</si>
  <si>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</si>
  <si>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</si>
  <si>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</si>
  <si>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</si>
  <si>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</si>
  <si>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</si>
  <si>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</si>
  <si>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</si>
  <si>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</si>
  <si>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</si>
  <si>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</si>
  <si>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</si>
  <si>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</si>
  <si>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</si>
  <si>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</si>
  <si>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</si>
  <si>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</si>
  <si>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</si>
  <si>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</si>
  <si>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</si>
  <si>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</si>
  <si>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</si>
  <si>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</si>
  <si>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</si>
  <si>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</si>
  <si>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</si>
  <si>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</si>
  <si>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</si>
  <si>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</si>
  <si>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</si>
  <si>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</si>
  <si>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</si>
  <si>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</si>
  <si>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</si>
  <si>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</si>
  <si>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</si>
  <si>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</si>
  <si>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</si>
  <si>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</si>
  <si>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</si>
  <si>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</si>
  <si>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</si>
  <si>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</si>
  <si>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</si>
  <si>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</si>
  <si>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</si>
  <si>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</si>
  <si>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</si>
  <si>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</si>
  <si>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</si>
  <si>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</si>
  <si>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</si>
  <si>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</si>
  <si>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</si>
  <si>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</si>
  <si>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</si>
  <si>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</si>
  <si>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</si>
  <si>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</si>
  <si>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</si>
  <si>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</si>
  <si>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</si>
  <si>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</si>
  <si>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</si>
  <si>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</si>
  <si>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</si>
  <si>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</si>
  <si>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</si>
  <si>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</si>
  <si>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</si>
  <si>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</si>
  <si>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</si>
  <si>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</si>
  <si>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</si>
  <si>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</si>
  <si>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</si>
  <si>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</si>
  <si>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</si>
  <si>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</si>
  <si>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</si>
  <si>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</si>
  <si>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</si>
  <si>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</si>
  <si>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</si>
  <si>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</si>
  <si>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</si>
  <si>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</si>
  <si>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</si>
  <si>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</si>
  <si>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</si>
  <si>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</si>
  <si>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</si>
  <si>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</si>
  <si>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</si>
  <si>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</si>
  <si>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</si>
  <si>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</si>
  <si>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</si>
  <si>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</si>
  <si>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</si>
  <si>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</si>
  <si>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</si>
  <si>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</si>
  <si>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</si>
  <si>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</si>
  <si>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</si>
  <si>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</si>
  <si>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</si>
  <si>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</si>
  <si>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</si>
  <si>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</si>
  <si>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</si>
  <si>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</si>
  <si>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</si>
  <si>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</si>
  <si>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</si>
  <si>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</si>
  <si>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</si>
  <si>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</si>
  <si>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</si>
  <si>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</si>
  <si>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</si>
  <si>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</si>
  <si>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</si>
  <si>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</si>
  <si>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</si>
  <si>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</si>
  <si>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</si>
  <si>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</si>
  <si>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</si>
  <si>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</si>
  <si>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</si>
  <si>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</si>
  <si>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</si>
  <si>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</si>
  <si>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</si>
  <si>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</si>
  <si>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</si>
  <si>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</si>
  <si>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</si>
  <si>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</si>
  <si>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</si>
  <si>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</si>
  <si>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</si>
  <si>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</si>
  <si>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</si>
  <si>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</si>
  <si>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</si>
  <si>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</si>
  <si>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</si>
  <si>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</si>
  <si>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</si>
  <si>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</si>
  <si>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</si>
  <si>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</si>
  <si>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</si>
  <si>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</si>
  <si>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</si>
  <si>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</si>
  <si>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</si>
  <si>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</si>
  <si>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</si>
  <si>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</si>
  <si>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</si>
  <si>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</si>
  <si>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</si>
  <si>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</si>
  <si>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</si>
  <si>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</si>
  <si>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</si>
  <si>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</si>
  <si>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</si>
  <si>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</si>
  <si>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</si>
  <si>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</si>
  <si>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</si>
  <si>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</si>
  <si>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</si>
  <si>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</si>
  <si>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</si>
  <si>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</si>
  <si>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</si>
  <si>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</si>
  <si>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</si>
  <si>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</si>
  <si>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</si>
  <si>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</si>
  <si>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</si>
  <si>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</si>
  <si>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</si>
  <si>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</si>
  <si>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</si>
  <si>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</si>
  <si>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</si>
  <si>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</si>
  <si>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</si>
  <si>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</si>
  <si>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</si>
  <si>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</si>
  <si>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</si>
  <si>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</si>
  <si>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</si>
  <si>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</si>
  <si>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</si>
  <si>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</si>
  <si>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</si>
  <si>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</si>
  <si>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</si>
  <si>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</si>
  <si>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</si>
  <si>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</si>
  <si>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</si>
  <si>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</si>
  <si>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</si>
  <si>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</si>
  <si>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</si>
  <si>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</si>
  <si>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</si>
  <si>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</si>
  <si>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</si>
  <si>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</si>
  <si>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</si>
  <si>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</si>
  <si>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</si>
  <si>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</si>
  <si>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</si>
  <si>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</si>
  <si>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</si>
  <si>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</si>
  <si>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</si>
  <si>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</si>
  <si>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</si>
  <si>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</si>
  <si>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</si>
  <si>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</si>
  <si>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</si>
  <si>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</si>
  <si>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</si>
  <si>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</si>
  <si>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</si>
  <si>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</si>
  <si>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</si>
  <si>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</si>
  <si>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</si>
  <si>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</si>
  <si>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</si>
  <si>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</si>
  <si>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</si>
  <si>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</si>
  <si>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</si>
  <si>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</si>
  <si>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</si>
  <si>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</si>
  <si>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</si>
  <si>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</si>
  <si>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</si>
  <si>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</si>
  <si>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</si>
  <si>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</si>
  <si>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</si>
  <si>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</si>
  <si>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</si>
  <si>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</si>
  <si>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</si>
  <si>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</si>
  <si>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</si>
  <si>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</si>
  <si>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</si>
  <si>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</si>
  <si>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</si>
  <si>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</si>
  <si>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</si>
  <si>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</si>
  <si>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</si>
  <si>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</si>
  <si>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</si>
  <si>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</si>
  <si>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</si>
  <si>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</si>
  <si>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</si>
  <si>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</si>
  <si>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</si>
  <si>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</si>
  <si>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</si>
  <si>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</si>
  <si>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</si>
  <si>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</si>
  <si>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</si>
  <si>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</si>
  <si>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</si>
  <si>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</si>
  <si>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</si>
  <si>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</si>
  <si>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</si>
  <si>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</si>
  <si>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</si>
  <si>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</si>
  <si>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</si>
  <si>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</si>
  <si>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</si>
  <si>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</si>
  <si>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</si>
  <si>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</si>
  <si>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</si>
  <si>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</si>
  <si>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</si>
  <si>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</si>
  <si>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</si>
  <si>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</si>
  <si>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</si>
  <si>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</si>
  <si>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</si>
  <si>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</si>
  <si>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</si>
  <si>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</si>
  <si>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</si>
  <si>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</si>
  <si>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</si>
  <si>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</si>
  <si>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</si>
  <si>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</si>
  <si>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</si>
  <si>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</si>
  <si>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</si>
  <si>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</si>
  <si>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</si>
  <si>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</si>
  <si>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</si>
  <si>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</si>
  <si>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</si>
  <si>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</si>
  <si>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</si>
  <si>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</si>
  <si>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</si>
  <si>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</si>
  <si>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</si>
  <si>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</si>
  <si>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</si>
  <si>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</si>
  <si>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</si>
  <si>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</si>
  <si>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</si>
  <si>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</si>
  <si>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</si>
  <si>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</si>
  <si>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</si>
  <si>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</si>
  <si>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</si>
  <si>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</si>
  <si>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</si>
  <si>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</si>
  <si>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</si>
  <si>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</si>
  <si>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</si>
  <si>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</si>
  <si>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</si>
  <si>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</si>
  <si>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</si>
  <si>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</si>
  <si>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</si>
  <si>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</si>
  <si>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</si>
  <si>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</si>
  <si>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</si>
  <si>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</si>
  <si>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</si>
  <si>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</si>
  <si>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</si>
  <si>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</si>
  <si>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</si>
  <si>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</si>
  <si>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</si>
  <si>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</si>
  <si>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</si>
  <si>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</si>
  <si>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</si>
  <si>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</si>
  <si>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</si>
  <si>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</si>
  <si>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</si>
  <si>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</si>
  <si>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</si>
  <si>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</si>
  <si>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</si>
  <si>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</si>
  <si>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</si>
  <si>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</si>
  <si>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</si>
  <si>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</si>
  <si>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</si>
  <si>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</si>
  <si>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</si>
  <si>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</si>
  <si>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</si>
  <si>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</si>
  <si>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</si>
  <si>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</si>
  <si>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</si>
  <si>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</si>
  <si>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</si>
  <si>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</si>
  <si>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</si>
  <si>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</si>
  <si>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</si>
  <si>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</si>
  <si>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</si>
  <si>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</si>
  <si>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</si>
  <si>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</si>
  <si>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</si>
  <si>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</si>
  <si>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</si>
  <si>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</si>
  <si>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</si>
  <si>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</si>
  <si>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</si>
  <si>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</si>
  <si>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</si>
  <si>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</si>
  <si>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</si>
  <si>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</si>
  <si>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</si>
  <si>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</si>
  <si>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</si>
  <si>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</si>
  <si>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</si>
  <si>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</si>
  <si>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</si>
  <si>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</si>
  <si>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</si>
  <si>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</si>
  <si>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</si>
  <si>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</si>
  <si>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</si>
  <si>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</si>
  <si>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</si>
  <si>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</si>
  <si>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</si>
  <si>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</si>
  <si>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</si>
  <si>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</si>
  <si>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</si>
  <si>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</si>
  <si>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</si>
  <si>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</si>
  <si>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</si>
  <si>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</si>
  <si>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</si>
  <si>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</si>
  <si>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</si>
  <si>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</si>
  <si>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</si>
  <si>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</si>
  <si>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</si>
  <si>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</si>
  <si>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</si>
  <si>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</si>
  <si>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</si>
  <si>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</si>
  <si>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</si>
  <si>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</si>
  <si>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</si>
  <si>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</si>
  <si>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</si>
  <si>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</si>
  <si>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</si>
  <si>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</si>
  <si>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</si>
  <si>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</si>
  <si>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</si>
  <si>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</si>
  <si>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</si>
  <si>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</si>
  <si>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</si>
  <si>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</si>
  <si>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</si>
  <si>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</si>
  <si>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</si>
  <si>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</si>
  <si>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</si>
  <si>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</si>
  <si>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</si>
  <si>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</si>
  <si>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</si>
  <si>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</si>
  <si>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</si>
  <si>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</si>
  <si>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</si>
  <si>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</si>
  <si>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</si>
  <si>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</si>
  <si>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</si>
  <si>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</si>
  <si>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</si>
  <si>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</si>
  <si>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</si>
  <si>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</si>
  <si>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</si>
  <si>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</si>
  <si>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</si>
  <si>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</si>
  <si>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</si>
  <si>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</si>
  <si>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</si>
  <si>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</si>
  <si>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</si>
  <si>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</si>
  <si>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</si>
  <si>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</si>
  <si>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</si>
  <si>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</si>
  <si>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</si>
  <si>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</si>
  <si>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</si>
  <si>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</si>
  <si>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</si>
  <si>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</si>
  <si>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</si>
  <si>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</si>
  <si>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</si>
  <si>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</si>
  <si>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</si>
  <si>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</si>
  <si>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</si>
  <si>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</si>
  <si>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</si>
  <si>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</si>
  <si>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</si>
  <si>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</si>
  <si>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</si>
  <si>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</si>
  <si>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</si>
  <si>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</si>
  <si>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</si>
  <si>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</si>
  <si>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</si>
  <si>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</si>
  <si>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</si>
  <si>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</si>
  <si>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</si>
  <si>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</si>
  <si>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</si>
  <si>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</si>
  <si>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</si>
  <si>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</si>
  <si>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</si>
  <si>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</si>
  <si>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</si>
  <si>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</si>
  <si>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</si>
  <si>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</si>
  <si>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</si>
  <si>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</si>
  <si>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</si>
  <si>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</si>
  <si>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</si>
  <si>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</si>
  <si>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</si>
  <si>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</si>
  <si>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</si>
  <si>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</si>
  <si>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</si>
  <si>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</si>
  <si>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</si>
  <si>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</si>
  <si>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</si>
  <si>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</si>
  <si>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</si>
  <si>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</si>
  <si>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</si>
  <si>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</si>
  <si>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</si>
  <si>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</si>
  <si>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</si>
  <si>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</si>
  <si>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</si>
  <si>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</si>
  <si>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</si>
  <si>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</si>
  <si>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</si>
  <si>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</si>
  <si>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</si>
  <si>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</si>
  <si>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</si>
  <si>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</si>
  <si>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</si>
  <si>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</si>
  <si>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</si>
  <si>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</si>
  <si>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</si>
  <si>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</si>
  <si>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</si>
  <si>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</si>
  <si>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</si>
  <si>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</si>
  <si>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</si>
  <si>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</si>
  <si>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</si>
  <si>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</si>
  <si>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</si>
  <si>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</si>
  <si>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</si>
  <si>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</si>
  <si>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</si>
  <si>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</si>
  <si>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</si>
  <si>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</si>
  <si>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</si>
  <si>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</si>
  <si>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</si>
  <si>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</si>
  <si>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</si>
  <si>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</si>
  <si>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</si>
  <si>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</si>
  <si>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</si>
  <si>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</si>
  <si>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</si>
  <si>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</si>
  <si>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</si>
  <si>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</si>
  <si>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</si>
  <si>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</si>
  <si>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</si>
  <si>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</si>
  <si>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</si>
  <si>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</si>
  <si>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</si>
  <si>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</si>
  <si>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</si>
  <si>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</si>
  <si>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</si>
  <si>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</si>
  <si>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</si>
  <si>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</si>
  <si>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</si>
  <si>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</si>
  <si>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</si>
  <si>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</si>
  <si>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</si>
  <si>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</si>
  <si>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</si>
  <si>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</si>
  <si>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</si>
  <si>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</si>
  <si>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</si>
  <si>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</si>
  <si>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</si>
  <si>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</si>
  <si>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</si>
  <si>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</si>
  <si>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</si>
  <si>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</si>
  <si>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</si>
  <si>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</si>
  <si>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</si>
  <si>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</si>
  <si>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</si>
  <si>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</si>
  <si>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</si>
  <si>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</si>
  <si>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</si>
  <si>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</si>
  <si>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</si>
  <si>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</si>
  <si>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</si>
  <si>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</si>
  <si>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</si>
  <si>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</si>
  <si>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</si>
  <si>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</si>
  <si>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</si>
  <si>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</si>
  <si>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</si>
  <si>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</si>
  <si>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</si>
  <si>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</si>
  <si>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</si>
  <si>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</si>
  <si>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</si>
  <si>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</si>
  <si>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</si>
  <si>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</si>
  <si>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</si>
  <si>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</si>
  <si>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</si>
  <si>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</si>
  <si>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</si>
  <si>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</si>
  <si>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</si>
  <si>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</si>
  <si>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</si>
  <si>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</si>
  <si>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</si>
  <si>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</si>
  <si>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</si>
  <si>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</si>
  <si>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</si>
  <si>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</si>
  <si>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</si>
  <si>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</si>
  <si>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</si>
  <si>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</si>
  <si>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</si>
  <si>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</si>
  <si>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</si>
  <si>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</si>
  <si>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</si>
  <si>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</si>
  <si>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</si>
  <si>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</si>
  <si>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</si>
  <si>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</si>
  <si>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</si>
  <si>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</si>
  <si>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</si>
  <si>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</si>
  <si>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</si>
  <si>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</si>
  <si>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</si>
  <si>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</si>
  <si>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</si>
  <si>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</si>
  <si>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</si>
  <si>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</si>
  <si>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</si>
  <si>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</si>
  <si>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</si>
  <si>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</si>
  <si>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</si>
  <si>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</si>
  <si>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</si>
  <si>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</si>
  <si>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</si>
  <si>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</si>
  <si>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</si>
  <si>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</si>
  <si>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</si>
  <si>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</si>
  <si>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</si>
  <si>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</si>
  <si>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</si>
  <si>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</si>
  <si>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</si>
  <si>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</si>
  <si>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</si>
  <si>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</si>
  <si>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</si>
  <si>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</si>
  <si>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</si>
  <si>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</si>
  <si>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</si>
  <si>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</si>
  <si>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</si>
  <si>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</si>
  <si>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</si>
  <si>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</si>
  <si>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</si>
  <si>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</si>
  <si>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</si>
  <si>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</si>
  <si>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</si>
  <si>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</si>
  <si>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</si>
  <si>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</si>
  <si>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</si>
  <si>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</si>
  <si>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</si>
  <si>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</si>
  <si>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</si>
  <si>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</si>
  <si>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</si>
  <si>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</si>
  <si>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</si>
  <si>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</si>
  <si>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</si>
  <si>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</si>
  <si>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</si>
  <si>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</si>
  <si>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</si>
  <si>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</si>
  <si>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</si>
  <si>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</si>
  <si>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</si>
  <si>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</si>
  <si>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</si>
  <si>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</si>
  <si>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</si>
  <si>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</si>
  <si>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</si>
  <si>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</si>
  <si>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</si>
  <si>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</si>
  <si>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</si>
  <si>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</si>
  <si>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</si>
  <si>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</si>
  <si>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</si>
  <si>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</si>
  <si>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</si>
  <si>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</si>
  <si>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</si>
  <si>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</si>
  <si>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</si>
  <si>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</si>
  <si>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</si>
  <si>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</si>
  <si>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</si>
  <si>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</si>
  <si>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</si>
  <si>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</si>
  <si>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</si>
  <si>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</si>
  <si>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</si>
  <si>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</si>
  <si>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</si>
  <si>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</si>
  <si>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</si>
  <si>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</si>
  <si>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</si>
  <si>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</si>
  <si>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</si>
  <si>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</si>
  <si>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</si>
  <si>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</si>
  <si>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</si>
  <si>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</si>
  <si>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</si>
  <si>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</si>
  <si>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</si>
  <si>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</si>
  <si>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</si>
  <si>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</si>
  <si>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</si>
  <si>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</si>
  <si>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</si>
  <si>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</si>
  <si>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</si>
  <si>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</si>
  <si>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</si>
  <si>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</si>
  <si>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</si>
  <si>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</si>
  <si>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</si>
  <si>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</si>
  <si>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</si>
  <si>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</si>
  <si>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</si>
  <si>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</si>
  <si>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</si>
  <si>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</si>
  <si>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</si>
  <si>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</si>
  <si>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</si>
  <si>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</si>
  <si>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</si>
  <si>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</si>
  <si>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</si>
  <si>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</si>
  <si>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</si>
  <si>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</si>
  <si>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</si>
  <si>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</si>
  <si>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</si>
  <si>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</si>
  <si>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</si>
  <si>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</si>
  <si>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</si>
  <si>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</si>
  <si>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</si>
  <si>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</si>
  <si>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</si>
  <si>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</si>
  <si>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</si>
  <si>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</si>
  <si>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</si>
  <si>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</si>
  <si>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</si>
  <si>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</si>
  <si>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</si>
  <si>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</si>
  <si>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</si>
  <si>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</si>
  <si>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</si>
  <si>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</si>
  <si>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</si>
  <si>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</si>
  <si>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</si>
  <si>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</si>
  <si>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</si>
  <si>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</si>
  <si>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</si>
  <si>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</si>
  <si>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</si>
  <si>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</si>
  <si>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</si>
  <si>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</si>
  <si>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</si>
  <si>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</si>
  <si>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</si>
  <si>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</si>
  <si>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</si>
  <si>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</si>
  <si>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</si>
  <si>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</si>
  <si>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</si>
  <si>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</si>
  <si>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</si>
  <si>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</si>
  <si>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</si>
  <si>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</si>
  <si>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</si>
  <si>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</si>
  <si>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</si>
  <si>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</si>
  <si>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</si>
  <si>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</si>
  <si>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</si>
  <si>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</si>
  <si>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</si>
  <si>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</si>
  <si>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</si>
  <si>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</si>
  <si>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</si>
  <si>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</si>
  <si>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</si>
  <si>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</si>
  <si>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</si>
  <si>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</si>
  <si>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</si>
  <si>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</si>
  <si>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</si>
  <si>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</si>
  <si>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</si>
  <si>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</si>
  <si>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</si>
  <si>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</si>
  <si>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</si>
  <si>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</si>
  <si>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</si>
  <si>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</si>
  <si>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</si>
  <si>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</si>
  <si>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</si>
  <si>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</si>
  <si>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</si>
  <si>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</si>
  <si>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</si>
  <si>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</si>
  <si>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</si>
  <si>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</si>
  <si>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</si>
  <si>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</si>
  <si>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</si>
  <si>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</si>
  <si>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</si>
  <si>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</si>
  <si>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</si>
  <si>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</si>
  <si>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</si>
  <si>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</si>
  <si>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</si>
  <si>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</si>
  <si>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</si>
  <si>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</si>
  <si>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</si>
  <si>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</si>
  <si>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</si>
  <si>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</si>
  <si>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</si>
  <si>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</si>
  <si>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</si>
  <si>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</si>
  <si>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</si>
  <si>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</si>
  <si>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</si>
  <si>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</si>
  <si>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</si>
  <si>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</si>
  <si>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</si>
  <si>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</si>
  <si>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</si>
  <si>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</si>
  <si>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</si>
  <si>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</si>
  <si>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</si>
  <si>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</si>
  <si>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</si>
  <si>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</si>
  <si>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</si>
  <si>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</si>
  <si>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</si>
  <si>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</si>
  <si>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</si>
  <si>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</si>
  <si>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</si>
  <si>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</si>
  <si>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</si>
  <si>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</si>
  <si>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</si>
  <si>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</si>
  <si>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</si>
  <si>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</si>
  <si>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</si>
  <si>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</si>
  <si>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</si>
  <si>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</si>
  <si>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</si>
  <si>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</si>
  <si>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</si>
  <si>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</si>
  <si>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</si>
  <si>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</si>
  <si>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</si>
  <si>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</si>
  <si>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</si>
  <si>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</si>
  <si>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</si>
  <si>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３①1</t>
  </si>
  <si>
    <t>３①2</t>
  </si>
  <si>
    <t>３①3</t>
  </si>
  <si>
    <t>３②1</t>
  </si>
  <si>
    <t>３②2</t>
  </si>
  <si>
    <t>３②3</t>
  </si>
  <si>
    <t>３③</t>
  </si>
  <si>
    <t>３④</t>
  </si>
  <si>
    <t>３⑤1</t>
  </si>
  <si>
    <t>３⑤2</t>
  </si>
  <si>
    <t>３⑥1</t>
  </si>
  <si>
    <t>３⑦1</t>
  </si>
  <si>
    <t>３⑦2</t>
  </si>
  <si>
    <t>３⑦3</t>
  </si>
  <si>
    <t>３⑦4</t>
  </si>
  <si>
    <t>３⑧1</t>
  </si>
  <si>
    <t>３⑧2</t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</si>
  <si>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</si>
  <si>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</si>
  <si>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</si>
  <si>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</si>
  <si>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</si>
  <si>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</si>
  <si>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</si>
  <si>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</si>
  <si>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</si>
  <si>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</si>
  <si>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</si>
  <si>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</si>
  <si>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</si>
  <si>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</si>
  <si>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</si>
  <si>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</si>
  <si>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</si>
  <si>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</si>
  <si>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</si>
  <si>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</si>
  <si>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</si>
  <si>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</si>
  <si>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</si>
  <si>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</si>
  <si>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</si>
  <si>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</si>
  <si>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</si>
  <si>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</si>
  <si>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</si>
  <si>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</si>
  <si>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</si>
  <si>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</si>
  <si>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</si>
  <si>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</si>
  <si>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</si>
  <si>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</si>
  <si>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</si>
  <si>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</si>
  <si>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</si>
  <si>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</si>
  <si>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</si>
  <si>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</si>
  <si>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</si>
  <si>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</si>
  <si>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</si>
  <si>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</si>
  <si>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</si>
  <si>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</si>
  <si>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</si>
  <si>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</si>
  <si>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</si>
  <si>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</si>
  <si>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</si>
  <si>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</si>
  <si>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</si>
  <si>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</si>
  <si>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</si>
  <si>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</si>
  <si>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</si>
  <si>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</si>
  <si>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</si>
  <si>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</si>
  <si>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</si>
  <si>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</si>
  <si>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</si>
  <si>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</si>
  <si>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</si>
  <si>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</si>
  <si>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</si>
  <si>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</si>
  <si>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</si>
  <si>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</si>
  <si>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</si>
  <si>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</si>
  <si>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</si>
  <si>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</si>
  <si>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</si>
  <si>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</si>
  <si>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</si>
  <si>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</si>
  <si>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</si>
  <si>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</si>
  <si>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</si>
  <si>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</si>
  <si>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</si>
  <si>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</si>
  <si>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</si>
  <si>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</si>
  <si>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</si>
  <si>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</si>
  <si>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</si>
  <si>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</si>
  <si>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</si>
  <si>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</si>
  <si>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</si>
  <si>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</si>
  <si>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</si>
  <si>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</si>
  <si>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</si>
  <si>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</si>
  <si>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</si>
  <si>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</si>
  <si>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</si>
  <si>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</si>
  <si>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</si>
  <si>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</si>
  <si>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</si>
  <si>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</si>
  <si>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</si>
  <si>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</si>
  <si>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</si>
  <si>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</si>
  <si>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</si>
  <si>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</si>
  <si>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</si>
  <si>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</si>
  <si>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</si>
  <si>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</si>
  <si>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</si>
  <si>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</si>
  <si>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</si>
  <si>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</si>
  <si>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</si>
  <si>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</si>
  <si>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</si>
  <si>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</si>
  <si>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</si>
  <si>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</si>
  <si>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</si>
  <si>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</si>
  <si>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</si>
  <si>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</si>
  <si>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</si>
  <si>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</si>
  <si>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</si>
  <si>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</si>
  <si>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</si>
  <si>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</si>
  <si>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</si>
  <si>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</si>
  <si>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</si>
  <si>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</si>
  <si>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</si>
  <si>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</si>
  <si>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</si>
  <si>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</si>
  <si>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</si>
  <si>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</si>
  <si>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○</t>
    <phoneticPr fontId="1"/>
  </si>
  <si>
    <t>●</t>
    <phoneticPr fontId="1"/>
  </si>
  <si>
    <t>②</t>
    <phoneticPr fontId="1"/>
  </si>
  <si>
    <t>④</t>
    <phoneticPr fontId="1"/>
  </si>
  <si>
    <t>⑨</t>
    <phoneticPr fontId="1"/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</si>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</sst>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7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shrinkToFit="1"/>
    </xf>
    <xf numFmtId="0" fontId="3" fillId="7" borderId="4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>
      <selection activeCell="B1" sqref="B1"/>
    </sheetView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48" t="s">
        <v>0</v>
      </c>
      <c r="E2" s="49"/>
      <c r="F2" s="49"/>
      <c r="G2" s="49"/>
      <c r="H2" s="49"/>
      <c r="I2" s="50"/>
      <c r="J2" s="57" t="s">
        <v>1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57" t="s">
        <v>2</v>
      </c>
      <c r="W2" s="49"/>
      <c r="X2" s="49"/>
      <c r="Y2" s="49"/>
      <c r="Z2" s="49"/>
      <c r="AA2" s="49"/>
      <c r="AB2" s="49"/>
      <c r="AC2" s="49"/>
      <c r="AD2" s="49"/>
      <c r="AE2" s="49"/>
      <c r="AF2" s="50"/>
      <c r="AG2" s="58" t="s">
        <v>3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  <c r="AY2" s="58" t="s">
        <v>4</v>
      </c>
      <c r="AZ2" s="59"/>
      <c r="BA2" s="59"/>
      <c r="BB2" s="59"/>
      <c r="BC2" s="59"/>
      <c r="BD2" s="59"/>
      <c r="BE2" s="59"/>
      <c r="BF2" s="59"/>
      <c r="BG2" s="60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67" t="s">
        <v>5</v>
      </c>
      <c r="CM2" s="67"/>
      <c r="CN2" s="67"/>
      <c r="CO2" s="67"/>
      <c r="CP2" s="67"/>
      <c r="CQ2" s="67"/>
      <c r="CR2" s="67"/>
      <c r="CT2" s="67" t="s">
        <v>6</v>
      </c>
      <c r="CU2" s="67"/>
      <c r="CV2" s="67"/>
      <c r="CW2" s="67"/>
      <c r="CX2" s="67"/>
      <c r="CY2" s="67"/>
      <c r="CZ2" s="67"/>
      <c r="DB2" s="67" t="s">
        <v>7</v>
      </c>
      <c r="DC2" s="67"/>
      <c r="DD2" s="67"/>
      <c r="DE2" s="67"/>
      <c r="DF2" s="67"/>
      <c r="DG2" s="67"/>
      <c r="DH2" s="67"/>
      <c r="DJ2" s="67" t="s">
        <v>8</v>
      </c>
      <c r="DK2" s="67"/>
      <c r="DL2" s="67"/>
      <c r="DM2" s="67"/>
      <c r="DN2" s="67"/>
      <c r="DO2" s="67"/>
      <c r="DP2" s="67"/>
      <c r="DR2" s="67" t="s">
        <v>9</v>
      </c>
      <c r="DS2" s="67"/>
      <c r="DT2" s="67"/>
      <c r="DU2" s="67"/>
      <c r="DV2" s="67"/>
      <c r="DW2" s="67"/>
      <c r="DX2" s="67"/>
      <c r="DZ2" s="67" t="s">
        <v>10</v>
      </c>
      <c r="EA2" s="67"/>
      <c r="EB2" s="67"/>
      <c r="EC2" s="67"/>
      <c r="ED2" s="67"/>
      <c r="EE2" s="67"/>
      <c r="EF2" s="67"/>
      <c r="EH2" s="67" t="s">
        <v>11</v>
      </c>
      <c r="EI2" s="67"/>
      <c r="EJ2" s="67"/>
      <c r="EK2" s="67"/>
      <c r="EL2" s="67"/>
      <c r="EM2" s="67"/>
      <c r="EN2" s="67"/>
      <c r="EP2" s="67" t="s">
        <v>12</v>
      </c>
      <c r="EQ2" s="67"/>
      <c r="ER2" s="67"/>
      <c r="ES2" s="67"/>
      <c r="ET2" s="67"/>
      <c r="EU2" s="67"/>
      <c r="EV2" s="67"/>
    </row>
    <row r="3" spans="1:152" s="2" customFormat="1" ht="13.5" customHeight="1">
      <c r="A3" s="1"/>
      <c r="C3" s="3"/>
      <c r="D3" s="51"/>
      <c r="E3" s="52"/>
      <c r="F3" s="52"/>
      <c r="G3" s="52"/>
      <c r="H3" s="52"/>
      <c r="I3" s="53"/>
      <c r="J3" s="54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  <c r="V3" s="54"/>
      <c r="W3" s="55"/>
      <c r="X3" s="55"/>
      <c r="Y3" s="55"/>
      <c r="Z3" s="55"/>
      <c r="AA3" s="55"/>
      <c r="AB3" s="55"/>
      <c r="AC3" s="55"/>
      <c r="AD3" s="55"/>
      <c r="AE3" s="55"/>
      <c r="AF3" s="56"/>
      <c r="AG3" s="68" t="s">
        <v>13</v>
      </c>
      <c r="AH3" s="69"/>
      <c r="AI3" s="69"/>
      <c r="AJ3" s="69"/>
      <c r="AK3" s="69"/>
      <c r="AL3" s="69"/>
      <c r="AM3" s="69"/>
      <c r="AN3" s="69"/>
      <c r="AO3" s="70"/>
      <c r="AP3" s="58" t="s">
        <v>14</v>
      </c>
      <c r="AQ3" s="59"/>
      <c r="AR3" s="59"/>
      <c r="AS3" s="59"/>
      <c r="AT3" s="59"/>
      <c r="AU3" s="59"/>
      <c r="AV3" s="59"/>
      <c r="AW3" s="59"/>
      <c r="AX3" s="60"/>
      <c r="AY3" s="58" t="s">
        <v>15</v>
      </c>
      <c r="AZ3" s="59"/>
      <c r="BA3" s="60"/>
      <c r="BB3" s="58" t="s">
        <v>16</v>
      </c>
      <c r="BC3" s="59"/>
      <c r="BD3" s="60"/>
      <c r="BE3" s="58" t="s">
        <v>17</v>
      </c>
      <c r="BF3" s="59"/>
      <c r="BG3" s="60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71">
        <f>IF($J$4="","",VLOOKUP($J$4,学校一覧!$A$2:$R1500,12,FALSE))</f>
        <v>5</v>
      </c>
      <c r="CM3" s="71"/>
      <c r="CN3" s="71"/>
      <c r="CO3" s="71"/>
      <c r="CP3" s="71"/>
      <c r="CQ3" s="71"/>
      <c r="CR3" s="71"/>
      <c r="CT3" s="71">
        <f>IF($J$4="","",VLOOKUP($J$4,学校一覧!$A$2:$R1500,3,FALSE))</f>
        <v>11</v>
      </c>
      <c r="CU3" s="71"/>
      <c r="CV3" s="71"/>
      <c r="CW3" s="71"/>
      <c r="CX3" s="71"/>
      <c r="CY3" s="71"/>
      <c r="CZ3" s="71"/>
      <c r="DB3" s="71">
        <f>IF($J$4="","",VLOOKUP($J$4,学校一覧!$A$2:$R1500,5,FALSE))</f>
        <v>1</v>
      </c>
      <c r="DC3" s="71"/>
      <c r="DD3" s="71"/>
      <c r="DE3" s="71"/>
      <c r="DF3" s="71"/>
      <c r="DG3" s="71"/>
      <c r="DH3" s="71"/>
      <c r="DJ3" s="71">
        <f>IF($J$4="","",VLOOKUP($J$4,学校一覧!$A$2:$R1500,9,FALSE))</f>
        <v>3</v>
      </c>
      <c r="DK3" s="71"/>
      <c r="DL3" s="71"/>
      <c r="DM3" s="71"/>
      <c r="DN3" s="71"/>
      <c r="DO3" s="71"/>
      <c r="DP3" s="71"/>
      <c r="DR3" s="71">
        <f>IF($J$4="","",VLOOKUP($J$4,学校一覧!$A$2:$R1500,15,FALSE))</f>
        <v>0</v>
      </c>
      <c r="DS3" s="71"/>
      <c r="DT3" s="71"/>
      <c r="DU3" s="71"/>
      <c r="DV3" s="71"/>
      <c r="DW3" s="71"/>
      <c r="DX3" s="71"/>
      <c r="DZ3" s="71">
        <f>IF($J$4="","",VLOOKUP($J$4,学校一覧!$A$2:$R1500,16,FALSE))</f>
        <v>0</v>
      </c>
      <c r="EA3" s="71"/>
      <c r="EB3" s="71"/>
      <c r="EC3" s="71"/>
      <c r="ED3" s="71"/>
      <c r="EE3" s="71"/>
      <c r="EF3" s="71"/>
      <c r="EH3" s="71">
        <f>IF($J$4="","",VLOOKUP($J$4,学校一覧!$A$2:$R1500,17,FALSE))</f>
        <v>0</v>
      </c>
      <c r="EI3" s="71"/>
      <c r="EJ3" s="71"/>
      <c r="EK3" s="71"/>
      <c r="EL3" s="71"/>
      <c r="EM3" s="71"/>
      <c r="EN3" s="71"/>
      <c r="EP3" s="71">
        <f>IF($J$4="","",VLOOKUP($J$4,学校一覧!$A$2:$R1500,18,FALSE))</f>
        <v>0</v>
      </c>
      <c r="EQ3" s="71"/>
      <c r="ER3" s="71"/>
      <c r="ES3" s="71"/>
      <c r="ET3" s="71"/>
      <c r="EU3" s="71"/>
      <c r="EV3" s="71"/>
    </row>
    <row r="4" spans="1:152" s="2" customFormat="1" ht="13.5" customHeight="1">
      <c r="C4" s="3"/>
      <c r="D4" s="51"/>
      <c r="E4" s="52"/>
      <c r="F4" s="52"/>
      <c r="G4" s="52"/>
      <c r="H4" s="52"/>
      <c r="I4" s="53"/>
      <c r="J4" s="72">
        <v>321021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61"/>
      <c r="W4" s="62"/>
      <c r="X4" s="62"/>
      <c r="Y4" s="62"/>
      <c r="Z4" s="62"/>
      <c r="AA4" s="62"/>
      <c r="AB4" s="62"/>
      <c r="AC4" s="62"/>
      <c r="AD4" s="62"/>
      <c r="AE4" s="62"/>
      <c r="AF4" s="63"/>
      <c r="AG4" s="61"/>
      <c r="AH4" s="62"/>
      <c r="AI4" s="62"/>
      <c r="AJ4" s="62"/>
      <c r="AK4" s="62"/>
      <c r="AL4" s="62"/>
      <c r="AM4" s="62"/>
      <c r="AN4" s="62"/>
      <c r="AO4" s="63"/>
      <c r="AP4" s="61"/>
      <c r="AQ4" s="62"/>
      <c r="AR4" s="62"/>
      <c r="AS4" s="62"/>
      <c r="AT4" s="62"/>
      <c r="AU4" s="62"/>
      <c r="AV4" s="62"/>
      <c r="AW4" s="62"/>
      <c r="AX4" s="63"/>
      <c r="AY4" s="61"/>
      <c r="AZ4" s="62"/>
      <c r="BA4" s="63"/>
      <c r="BB4" s="61"/>
      <c r="BC4" s="62"/>
      <c r="BD4" s="63"/>
      <c r="BE4" s="61"/>
      <c r="BF4" s="62"/>
      <c r="BG4" s="63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71"/>
      <c r="CM4" s="71"/>
      <c r="CN4" s="71"/>
      <c r="CO4" s="71"/>
      <c r="CP4" s="71"/>
      <c r="CQ4" s="71"/>
      <c r="CR4" s="71"/>
      <c r="CT4" s="71"/>
      <c r="CU4" s="71"/>
      <c r="CV4" s="71"/>
      <c r="CW4" s="71"/>
      <c r="CX4" s="71"/>
      <c r="CY4" s="71"/>
      <c r="CZ4" s="71"/>
      <c r="DB4" s="71"/>
      <c r="DC4" s="71"/>
      <c r="DD4" s="71"/>
      <c r="DE4" s="71"/>
      <c r="DF4" s="71"/>
      <c r="DG4" s="71"/>
      <c r="DH4" s="71"/>
      <c r="DJ4" s="71"/>
      <c r="DK4" s="71"/>
      <c r="DL4" s="71"/>
      <c r="DM4" s="71"/>
      <c r="DN4" s="71"/>
      <c r="DO4" s="71"/>
      <c r="DP4" s="71"/>
      <c r="DR4" s="71"/>
      <c r="DS4" s="71"/>
      <c r="DT4" s="71"/>
      <c r="DU4" s="71"/>
      <c r="DV4" s="71"/>
      <c r="DW4" s="71"/>
      <c r="DX4" s="71"/>
      <c r="DZ4" s="71"/>
      <c r="EA4" s="71"/>
      <c r="EB4" s="71"/>
      <c r="EC4" s="71"/>
      <c r="ED4" s="71"/>
      <c r="EE4" s="71"/>
      <c r="EF4" s="71"/>
      <c r="EH4" s="71"/>
      <c r="EI4" s="71"/>
      <c r="EJ4" s="71"/>
      <c r="EK4" s="71"/>
      <c r="EL4" s="71"/>
      <c r="EM4" s="71"/>
      <c r="EN4" s="71"/>
      <c r="EP4" s="71"/>
      <c r="EQ4" s="71"/>
      <c r="ER4" s="71"/>
      <c r="ES4" s="71"/>
      <c r="ET4" s="71"/>
      <c r="EU4" s="71"/>
      <c r="EV4" s="71"/>
    </row>
    <row r="5" spans="1:152" s="2" customFormat="1" ht="13.5" customHeight="1">
      <c r="C5" s="3"/>
      <c r="D5" s="54"/>
      <c r="E5" s="55"/>
      <c r="F5" s="55"/>
      <c r="G5" s="55"/>
      <c r="H5" s="55"/>
      <c r="I5" s="56"/>
      <c r="J5" s="75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64"/>
      <c r="W5" s="65"/>
      <c r="X5" s="65"/>
      <c r="Y5" s="65"/>
      <c r="Z5" s="65"/>
      <c r="AA5" s="65"/>
      <c r="AB5" s="65"/>
      <c r="AC5" s="65"/>
      <c r="AD5" s="65"/>
      <c r="AE5" s="65"/>
      <c r="AF5" s="66"/>
      <c r="AG5" s="64"/>
      <c r="AH5" s="65"/>
      <c r="AI5" s="65"/>
      <c r="AJ5" s="65"/>
      <c r="AK5" s="65"/>
      <c r="AL5" s="65"/>
      <c r="AM5" s="65"/>
      <c r="AN5" s="65"/>
      <c r="AO5" s="66"/>
      <c r="AP5" s="64"/>
      <c r="AQ5" s="65"/>
      <c r="AR5" s="65"/>
      <c r="AS5" s="65"/>
      <c r="AT5" s="65"/>
      <c r="AU5" s="65"/>
      <c r="AV5" s="65"/>
      <c r="AW5" s="65"/>
      <c r="AX5" s="66"/>
      <c r="AY5" s="64"/>
      <c r="AZ5" s="65"/>
      <c r="BA5" s="66"/>
      <c r="BB5" s="64"/>
      <c r="BC5" s="65"/>
      <c r="BD5" s="66"/>
      <c r="BE5" s="64"/>
      <c r="BF5" s="65"/>
      <c r="BG5" s="66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5 兵庫県立兵庫高等学校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78" t="s">
        <v>19</v>
      </c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79" t="str">
        <f>IF(AY4="","",AY4)</f>
        <v/>
      </c>
      <c r="AZ9" s="79"/>
      <c r="BA9" s="13" t="s">
        <v>15</v>
      </c>
      <c r="BB9" s="79" t="str">
        <f>IF(BB4="","",BB4)</f>
        <v/>
      </c>
      <c r="BC9" s="79"/>
      <c r="BD9" s="12" t="s">
        <v>21</v>
      </c>
      <c r="BE9" s="79" t="str">
        <f>IF(BE4="","",BE4)</f>
        <v/>
      </c>
      <c r="BF9" s="79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0" t="s">
        <v>23</v>
      </c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1" t="s">
        <v>24</v>
      </c>
      <c r="E12" s="82"/>
      <c r="F12" s="82"/>
      <c r="G12" s="82"/>
      <c r="H12" s="82"/>
      <c r="I12" s="82"/>
      <c r="J12" s="82" t="s">
        <v>25</v>
      </c>
      <c r="K12" s="82"/>
      <c r="L12" s="82"/>
      <c r="M12" s="82"/>
      <c r="N12" s="82"/>
      <c r="O12" s="82"/>
      <c r="P12" s="82" t="s">
        <v>26</v>
      </c>
      <c r="Q12" s="82"/>
      <c r="R12" s="82"/>
      <c r="S12" s="82"/>
      <c r="T12" s="82"/>
      <c r="U12" s="82"/>
      <c r="V12" s="82"/>
      <c r="W12" s="82"/>
      <c r="X12" s="82" t="s">
        <v>27</v>
      </c>
      <c r="Y12" s="82"/>
      <c r="Z12" s="82"/>
      <c r="AA12" s="82"/>
      <c r="AB12" s="82"/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4" t="s">
        <v>28</v>
      </c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6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100" t="str">
        <f>IF(J4="","",IF(VLOOKUP(J4,学校一覧!$A$2:$R$1500,11,FALSE)="","****",VLOOKUP(J4,学校一覧!$A$2:$R$1500,11,FALSE)))</f>
        <v>5</v>
      </c>
      <c r="E13" s="101"/>
      <c r="F13" s="101"/>
      <c r="G13" s="101"/>
      <c r="H13" s="101"/>
      <c r="I13" s="101"/>
      <c r="J13" s="101" t="str">
        <f>IF(J4="","",IF(VLOOKUP(J4,学校一覧!$A$2:$R$1500,13,FALSE)="","****",VLOOKUP(J4,学校一覧!$A$2:$R$1500,13,FALSE)))</f>
        <v>全日制</v>
      </c>
      <c r="K13" s="101"/>
      <c r="L13" s="101"/>
      <c r="M13" s="101"/>
      <c r="N13" s="101"/>
      <c r="O13" s="101"/>
      <c r="P13" s="101" t="str">
        <f>IF(J4="","",IF(VLOOKUP(J4,学校一覧!$A$2:$R$1500,14,FALSE)="","****",VLOOKUP(J4,学校一覧!$A$2:$R$1500,14,FALSE)))</f>
        <v>本校</v>
      </c>
      <c r="Q13" s="101"/>
      <c r="R13" s="101"/>
      <c r="S13" s="101"/>
      <c r="T13" s="101"/>
      <c r="U13" s="101"/>
      <c r="V13" s="101"/>
      <c r="W13" s="101"/>
      <c r="X13" s="104" t="s">
        <v>29</v>
      </c>
      <c r="Y13" s="105"/>
      <c r="Z13" s="105"/>
      <c r="AA13" s="105"/>
      <c r="AB13" s="105"/>
      <c r="AC13" s="105"/>
      <c r="AD13" s="106" t="str">
        <f>IF(J4="","",VLOOKUP(J4,学校一覧!$A$2:$R$1500,2,FALSE))</f>
        <v>兵庫県立兵庫高等学校</v>
      </c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7"/>
      <c r="AP13" s="108" t="str">
        <f>IF(AG4="","****",AG4)</f>
        <v>****</v>
      </c>
      <c r="AQ13" s="109"/>
      <c r="AR13" s="109"/>
      <c r="AS13" s="109"/>
      <c r="AT13" s="109"/>
      <c r="AU13" s="109"/>
      <c r="AV13" s="109"/>
      <c r="AW13" s="109"/>
      <c r="AX13" s="15" t="s">
        <v>30</v>
      </c>
      <c r="AY13" s="88" t="str">
        <f>IF(AP4="","",AP4)</f>
        <v/>
      </c>
      <c r="AZ13" s="88"/>
      <c r="BA13" s="88"/>
      <c r="BB13" s="88"/>
      <c r="BC13" s="88"/>
      <c r="BD13" s="88"/>
      <c r="BE13" s="88"/>
      <c r="BF13" s="88"/>
      <c r="BG13" s="89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102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90" t="s">
        <v>2</v>
      </c>
      <c r="Y14" s="91"/>
      <c r="Z14" s="91"/>
      <c r="AA14" s="91"/>
      <c r="AB14" s="91"/>
      <c r="AC14" s="91"/>
      <c r="AD14" s="92" t="str">
        <f>IF(V4="","****",V4)</f>
        <v>****</v>
      </c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3"/>
      <c r="AP14" s="94" t="s">
        <v>31</v>
      </c>
      <c r="AQ14" s="95"/>
      <c r="AR14" s="95"/>
      <c r="AS14" s="96" t="str">
        <f>IF(J4="","",IF(VLOOKUP(J4,学校一覧!A2:R$1500,7,FALSE)="","****",VLOOKUP(J4,学校一覧!A2:R$1500,7,FALSE)))</f>
        <v>078-691-1135</v>
      </c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7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87" t="s">
        <v>32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35"/>
      <c r="AK16" s="35"/>
      <c r="AL16" s="35"/>
      <c r="AM16" s="98">
        <v>1</v>
      </c>
      <c r="AN16" s="99" t="s">
        <v>4304</v>
      </c>
      <c r="AO16" s="99"/>
      <c r="AP16" s="99"/>
      <c r="AQ16" s="99" t="s">
        <v>4305</v>
      </c>
      <c r="AR16" s="99"/>
      <c r="AS16" s="99"/>
      <c r="AT16" s="99" t="s">
        <v>4306</v>
      </c>
      <c r="AU16" s="99"/>
      <c r="AV16" s="99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87" t="s">
        <v>33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35"/>
      <c r="AK17" s="35"/>
      <c r="AL17" s="35"/>
      <c r="AM17" s="98"/>
      <c r="AN17" s="99"/>
      <c r="AO17" s="99"/>
      <c r="AP17" s="99"/>
      <c r="AQ17" s="99"/>
      <c r="AR17" s="99"/>
      <c r="AS17" s="99"/>
      <c r="AT17" s="99"/>
      <c r="AU17" s="99"/>
      <c r="AV17" s="99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87" t="s">
        <v>34</v>
      </c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98"/>
      <c r="AN18" s="99"/>
      <c r="AO18" s="99"/>
      <c r="AP18" s="99"/>
      <c r="AQ18" s="99"/>
      <c r="AR18" s="99"/>
      <c r="AS18" s="99"/>
      <c r="AT18" s="99"/>
      <c r="AU18" s="99"/>
      <c r="AV18" s="99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87" t="s">
        <v>35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87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87" t="s">
        <v>37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87" t="s">
        <v>38</v>
      </c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87" t="s">
        <v>39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87" t="s">
        <v>40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87" t="s">
        <v>41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87" t="s">
        <v>42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87" t="s">
        <v>43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87" t="s">
        <v>44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110" t="s">
        <v>45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111"/>
      <c r="E31" s="111"/>
      <c r="F31" s="111"/>
      <c r="G31" s="111"/>
      <c r="H31" s="112" t="s">
        <v>46</v>
      </c>
      <c r="I31" s="112" t="s">
        <v>47</v>
      </c>
      <c r="J31" s="112" t="s">
        <v>48</v>
      </c>
      <c r="K31" s="112" t="s">
        <v>49</v>
      </c>
      <c r="L31" s="112" t="s">
        <v>47</v>
      </c>
      <c r="M31" s="112"/>
      <c r="N31" s="112"/>
      <c r="O31" s="112"/>
      <c r="P31" s="112" t="s">
        <v>48</v>
      </c>
      <c r="Q31" s="112"/>
      <c r="R31" s="112"/>
      <c r="S31" s="112"/>
      <c r="T31" s="112" t="s">
        <v>49</v>
      </c>
      <c r="U31" s="112"/>
      <c r="V31" s="112"/>
      <c r="W31" s="112"/>
      <c r="X31" s="112" t="s">
        <v>50</v>
      </c>
      <c r="Y31" s="112"/>
      <c r="Z31" s="112"/>
      <c r="AA31" s="112"/>
      <c r="AB31" s="112" t="s">
        <v>51</v>
      </c>
      <c r="AC31" s="112"/>
      <c r="AD31" s="112"/>
      <c r="AE31" s="112"/>
      <c r="AF31" s="112" t="s">
        <v>52</v>
      </c>
      <c r="AG31" s="112"/>
      <c r="AH31" s="112"/>
      <c r="AI31" s="112"/>
      <c r="AJ31" s="112" t="s">
        <v>53</v>
      </c>
      <c r="AK31" s="112"/>
      <c r="AL31" s="112"/>
      <c r="AM31" s="116"/>
      <c r="AN31" s="98" t="s">
        <v>54</v>
      </c>
      <c r="AO31" s="98"/>
      <c r="AP31" s="98" t="s">
        <v>54</v>
      </c>
      <c r="AQ31" s="98"/>
      <c r="AR31" s="98" t="s">
        <v>55</v>
      </c>
      <c r="AS31" s="98"/>
      <c r="AT31" s="98" t="s">
        <v>55</v>
      </c>
      <c r="AU31" s="98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113" t="s">
        <v>46</v>
      </c>
      <c r="E32" s="113"/>
      <c r="F32" s="113"/>
      <c r="G32" s="113"/>
      <c r="H32" s="114"/>
      <c r="I32" s="114"/>
      <c r="J32" s="114"/>
      <c r="K32" s="114"/>
      <c r="L32" s="115" t="str">
        <f>IF(ISBLANK(H33),"",IF(H33="○","●","○"))</f>
        <v>○</v>
      </c>
      <c r="M32" s="115"/>
      <c r="N32" s="115"/>
      <c r="O32" s="115"/>
      <c r="P32" s="115" t="str">
        <f>IF(ISBLANK(H34),"",IF(H34="○","●","○"))</f>
        <v>●</v>
      </c>
      <c r="Q32" s="115"/>
      <c r="R32" s="115"/>
      <c r="S32" s="115"/>
      <c r="T32" s="115" t="str">
        <f>IF(ISBLANK(H35),"",IF(H35="○","●","○"))</f>
        <v>○</v>
      </c>
      <c r="U32" s="115"/>
      <c r="V32" s="115"/>
      <c r="W32" s="115"/>
      <c r="X32" s="115" t="str">
        <f>IF(ISBLANK(H36),"",IF(H36="○","●","○"))</f>
        <v>○</v>
      </c>
      <c r="Y32" s="115"/>
      <c r="Z32" s="115"/>
      <c r="AA32" s="115"/>
      <c r="AB32" s="115" t="str">
        <f>IF(ISBLANK(H37),"",IF(H37="○","●","○"))</f>
        <v>○</v>
      </c>
      <c r="AC32" s="115"/>
      <c r="AD32" s="115"/>
      <c r="AE32" s="115"/>
      <c r="AF32" s="115" t="str">
        <f>IF(ISBLANK(H38),"",IF(H38="○","●","○"))</f>
        <v>●</v>
      </c>
      <c r="AG32" s="115"/>
      <c r="AH32" s="115"/>
      <c r="AI32" s="115"/>
      <c r="AJ32" s="115" t="str">
        <f>IF(ISBLANK(H39),"",IF(H39="○","●","○"))</f>
        <v>○</v>
      </c>
      <c r="AK32" s="115"/>
      <c r="AL32" s="115"/>
      <c r="AM32" s="117"/>
      <c r="AN32" s="115">
        <f>COUNTIF(H32:AM32,"○")</f>
        <v>5</v>
      </c>
      <c r="AO32" s="115"/>
      <c r="AP32" s="99" t="s">
        <v>54</v>
      </c>
      <c r="AQ32" s="99"/>
      <c r="AR32" s="115">
        <f>COUNTIF(H32:AM32,"●")</f>
        <v>2</v>
      </c>
      <c r="AS32" s="115"/>
      <c r="AT32" s="99" t="s">
        <v>55</v>
      </c>
      <c r="AU32" s="9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113" t="s">
        <v>47</v>
      </c>
      <c r="E33" s="113"/>
      <c r="F33" s="113"/>
      <c r="G33" s="113"/>
      <c r="H33" s="99" t="s">
        <v>4303</v>
      </c>
      <c r="I33" s="99"/>
      <c r="J33" s="99"/>
      <c r="K33" s="99"/>
      <c r="L33" s="114"/>
      <c r="M33" s="114"/>
      <c r="N33" s="114"/>
      <c r="O33" s="114"/>
      <c r="P33" s="115" t="str">
        <f>IF(ISBLANK(L34),"",IF(L34="○","●","○"))</f>
        <v>○</v>
      </c>
      <c r="Q33" s="115"/>
      <c r="R33" s="115"/>
      <c r="S33" s="115"/>
      <c r="T33" s="115" t="str">
        <f>IF(ISBLANK(L35),"",IF(L35="○","●","○"))</f>
        <v>●</v>
      </c>
      <c r="U33" s="115"/>
      <c r="V33" s="115"/>
      <c r="W33" s="115"/>
      <c r="X33" s="115" t="str">
        <f>IF(ISBLANK(L36),"",IF(L36="○","●","○"))</f>
        <v>○</v>
      </c>
      <c r="Y33" s="115"/>
      <c r="Z33" s="115"/>
      <c r="AA33" s="115"/>
      <c r="AB33" s="115" t="str">
        <f>IF(ISBLANK(L37),"",IF(L37="○","●","○"))</f>
        <v>●</v>
      </c>
      <c r="AC33" s="115"/>
      <c r="AD33" s="115"/>
      <c r="AE33" s="115"/>
      <c r="AF33" s="115" t="str">
        <f>IF(ISBLANK(L38),"",IF(L38="○","●","○"))</f>
        <v>●</v>
      </c>
      <c r="AG33" s="115"/>
      <c r="AH33" s="115"/>
      <c r="AI33" s="115"/>
      <c r="AJ33" s="115" t="str">
        <f>IF(ISBLANK(L39),"",IF(L39="○","●","○"))</f>
        <v>○</v>
      </c>
      <c r="AK33" s="115"/>
      <c r="AL33" s="115"/>
      <c r="AM33" s="117"/>
      <c r="AN33" s="115">
        <f t="shared" ref="AN33:AN39" si="0">COUNTIF(H33:AM33,"○")</f>
        <v>3</v>
      </c>
      <c r="AO33" s="115"/>
      <c r="AP33" s="99" t="s">
        <v>54</v>
      </c>
      <c r="AQ33" s="99"/>
      <c r="AR33" s="115">
        <f t="shared" ref="AR33:AR39" si="1">COUNTIF(H33:AM33,"●")</f>
        <v>4</v>
      </c>
      <c r="AS33" s="115"/>
      <c r="AT33" s="99" t="s">
        <v>55</v>
      </c>
      <c r="AU33" s="9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113" t="s">
        <v>48</v>
      </c>
      <c r="E34" s="113"/>
      <c r="F34" s="113"/>
      <c r="G34" s="113"/>
      <c r="H34" s="99" t="s">
        <v>4302</v>
      </c>
      <c r="I34" s="99"/>
      <c r="J34" s="99"/>
      <c r="K34" s="99"/>
      <c r="L34" s="99" t="s">
        <v>4303</v>
      </c>
      <c r="M34" s="99"/>
      <c r="N34" s="99"/>
      <c r="O34" s="99"/>
      <c r="P34" s="114"/>
      <c r="Q34" s="114"/>
      <c r="R34" s="114"/>
      <c r="S34" s="114"/>
      <c r="T34" s="115" t="str">
        <f>IF(ISBLANK(P35),"",IF(P35="○","●","○"))</f>
        <v>○</v>
      </c>
      <c r="U34" s="115"/>
      <c r="V34" s="115"/>
      <c r="W34" s="115"/>
      <c r="X34" s="115" t="str">
        <f>IF(ISBLANK(P36),"",IF(P36="○","●","○"))</f>
        <v>○</v>
      </c>
      <c r="Y34" s="115"/>
      <c r="Z34" s="115"/>
      <c r="AA34" s="115"/>
      <c r="AB34" s="115" t="str">
        <f>IF(ISBLANK(P37),"",IF(P37="○","●","○"))</f>
        <v>○</v>
      </c>
      <c r="AC34" s="115"/>
      <c r="AD34" s="115"/>
      <c r="AE34" s="115"/>
      <c r="AF34" s="115" t="str">
        <f>IF(ISBLANK(P38),"",IF(P38="○","●","○"))</f>
        <v>●</v>
      </c>
      <c r="AG34" s="115"/>
      <c r="AH34" s="115"/>
      <c r="AI34" s="115"/>
      <c r="AJ34" s="115" t="str">
        <f>IF(ISBLANK(P39),"",IF(P39="○","●","○"))</f>
        <v>●</v>
      </c>
      <c r="AK34" s="115"/>
      <c r="AL34" s="115"/>
      <c r="AM34" s="117"/>
      <c r="AN34" s="115">
        <f t="shared" si="0"/>
        <v>4</v>
      </c>
      <c r="AO34" s="115"/>
      <c r="AP34" s="99" t="s">
        <v>54</v>
      </c>
      <c r="AQ34" s="99"/>
      <c r="AR34" s="115">
        <f t="shared" si="1"/>
        <v>3</v>
      </c>
      <c r="AS34" s="115"/>
      <c r="AT34" s="99" t="s">
        <v>55</v>
      </c>
      <c r="AU34" s="9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113" t="s">
        <v>49</v>
      </c>
      <c r="E35" s="113"/>
      <c r="F35" s="113"/>
      <c r="G35" s="113"/>
      <c r="H35" s="99" t="s">
        <v>4303</v>
      </c>
      <c r="I35" s="99"/>
      <c r="J35" s="99"/>
      <c r="K35" s="99"/>
      <c r="L35" s="99" t="s">
        <v>4302</v>
      </c>
      <c r="M35" s="99"/>
      <c r="N35" s="99"/>
      <c r="O35" s="99"/>
      <c r="P35" s="99" t="s">
        <v>4303</v>
      </c>
      <c r="Q35" s="99"/>
      <c r="R35" s="99"/>
      <c r="S35" s="99"/>
      <c r="T35" s="114"/>
      <c r="U35" s="114"/>
      <c r="V35" s="114"/>
      <c r="W35" s="114"/>
      <c r="X35" s="115" t="str">
        <f>IF(ISBLANK(T36),"",IF(T36="○","●","○"))</f>
        <v>●</v>
      </c>
      <c r="Y35" s="115"/>
      <c r="Z35" s="115"/>
      <c r="AA35" s="115"/>
      <c r="AB35" s="115" t="str">
        <f>IF(ISBLANK(T37),"",IF(T37="○","●","○"))</f>
        <v>○</v>
      </c>
      <c r="AC35" s="115"/>
      <c r="AD35" s="115"/>
      <c r="AE35" s="115"/>
      <c r="AF35" s="115" t="str">
        <f>IF(ISBLANK(T38),"",IF(T38="○","●","○"))</f>
        <v>○</v>
      </c>
      <c r="AG35" s="115"/>
      <c r="AH35" s="115"/>
      <c r="AI35" s="115"/>
      <c r="AJ35" s="115" t="str">
        <f>IF(ISBLANK(T39),"",IF(T39="○","●","○"))</f>
        <v>●</v>
      </c>
      <c r="AK35" s="115"/>
      <c r="AL35" s="115"/>
      <c r="AM35" s="117"/>
      <c r="AN35" s="115">
        <f t="shared" si="0"/>
        <v>3</v>
      </c>
      <c r="AO35" s="115"/>
      <c r="AP35" s="99" t="s">
        <v>54</v>
      </c>
      <c r="AQ35" s="99"/>
      <c r="AR35" s="115">
        <f t="shared" si="1"/>
        <v>4</v>
      </c>
      <c r="AS35" s="115"/>
      <c r="AT35" s="99" t="s">
        <v>55</v>
      </c>
      <c r="AU35" s="9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113" t="s">
        <v>50</v>
      </c>
      <c r="E36" s="113"/>
      <c r="F36" s="113"/>
      <c r="G36" s="113"/>
      <c r="H36" s="99" t="s">
        <v>4303</v>
      </c>
      <c r="I36" s="99"/>
      <c r="J36" s="99"/>
      <c r="K36" s="99"/>
      <c r="L36" s="99" t="s">
        <v>4303</v>
      </c>
      <c r="M36" s="99"/>
      <c r="N36" s="99"/>
      <c r="O36" s="99"/>
      <c r="P36" s="99" t="s">
        <v>4303</v>
      </c>
      <c r="Q36" s="99"/>
      <c r="R36" s="99"/>
      <c r="S36" s="99"/>
      <c r="T36" s="99" t="s">
        <v>4302</v>
      </c>
      <c r="U36" s="99"/>
      <c r="V36" s="99"/>
      <c r="W36" s="99"/>
      <c r="X36" s="114"/>
      <c r="Y36" s="114"/>
      <c r="Z36" s="114"/>
      <c r="AA36" s="114"/>
      <c r="AB36" s="115" t="str">
        <f>IF(ISBLANK(X37),"",IF(X37="○","●","○"))</f>
        <v>○</v>
      </c>
      <c r="AC36" s="115"/>
      <c r="AD36" s="115"/>
      <c r="AE36" s="115"/>
      <c r="AF36" s="115" t="str">
        <f>IF(ISBLANK(X38),"",IF(X38="○","●","○"))</f>
        <v>●</v>
      </c>
      <c r="AG36" s="115"/>
      <c r="AH36" s="115"/>
      <c r="AI36" s="115"/>
      <c r="AJ36" s="115" t="str">
        <f>IF(ISBLANK(X39),"",IF(X39="○","●","○"))</f>
        <v>●</v>
      </c>
      <c r="AK36" s="115"/>
      <c r="AL36" s="115"/>
      <c r="AM36" s="117"/>
      <c r="AN36" s="115">
        <f t="shared" si="0"/>
        <v>2</v>
      </c>
      <c r="AO36" s="115"/>
      <c r="AP36" s="99" t="s">
        <v>54</v>
      </c>
      <c r="AQ36" s="99"/>
      <c r="AR36" s="115">
        <f t="shared" si="1"/>
        <v>5</v>
      </c>
      <c r="AS36" s="115"/>
      <c r="AT36" s="99" t="s">
        <v>55</v>
      </c>
      <c r="AU36" s="9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113" t="s">
        <v>51</v>
      </c>
      <c r="E37" s="113"/>
      <c r="F37" s="113"/>
      <c r="G37" s="113"/>
      <c r="H37" s="99" t="s">
        <v>4303</v>
      </c>
      <c r="I37" s="99"/>
      <c r="J37" s="99"/>
      <c r="K37" s="99"/>
      <c r="L37" s="99" t="s">
        <v>4302</v>
      </c>
      <c r="M37" s="99"/>
      <c r="N37" s="99"/>
      <c r="O37" s="99"/>
      <c r="P37" s="99" t="s">
        <v>4303</v>
      </c>
      <c r="Q37" s="99"/>
      <c r="R37" s="99"/>
      <c r="S37" s="99"/>
      <c r="T37" s="99" t="s">
        <v>4303</v>
      </c>
      <c r="U37" s="99"/>
      <c r="V37" s="99"/>
      <c r="W37" s="99"/>
      <c r="X37" s="99" t="s">
        <v>4303</v>
      </c>
      <c r="Y37" s="99"/>
      <c r="Z37" s="99"/>
      <c r="AA37" s="99"/>
      <c r="AB37" s="114"/>
      <c r="AC37" s="114"/>
      <c r="AD37" s="114"/>
      <c r="AE37" s="114"/>
      <c r="AF37" s="115" t="str">
        <f>IF(ISBLANK(AB38),"",IF(AB38="○","●","○"))</f>
        <v>●</v>
      </c>
      <c r="AG37" s="115"/>
      <c r="AH37" s="115"/>
      <c r="AI37" s="115"/>
      <c r="AJ37" s="115" t="str">
        <f>IF(ISBLANK(AB39),"",IF(AB39="○","●","○"))</f>
        <v>○</v>
      </c>
      <c r="AK37" s="115"/>
      <c r="AL37" s="115"/>
      <c r="AM37" s="117"/>
      <c r="AN37" s="115">
        <f t="shared" si="0"/>
        <v>2</v>
      </c>
      <c r="AO37" s="115"/>
      <c r="AP37" s="99" t="s">
        <v>54</v>
      </c>
      <c r="AQ37" s="99"/>
      <c r="AR37" s="115">
        <f t="shared" si="1"/>
        <v>5</v>
      </c>
      <c r="AS37" s="115"/>
      <c r="AT37" s="99" t="s">
        <v>55</v>
      </c>
      <c r="AU37" s="9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113" t="s">
        <v>52</v>
      </c>
      <c r="E38" s="113"/>
      <c r="F38" s="113"/>
      <c r="G38" s="113"/>
      <c r="H38" s="99" t="s">
        <v>4302</v>
      </c>
      <c r="I38" s="99"/>
      <c r="J38" s="99"/>
      <c r="K38" s="99"/>
      <c r="L38" s="99" t="s">
        <v>4302</v>
      </c>
      <c r="M38" s="99"/>
      <c r="N38" s="99"/>
      <c r="O38" s="99"/>
      <c r="P38" s="99" t="s">
        <v>4302</v>
      </c>
      <c r="Q38" s="99"/>
      <c r="R38" s="99"/>
      <c r="S38" s="99"/>
      <c r="T38" s="99" t="s">
        <v>4303</v>
      </c>
      <c r="U38" s="99"/>
      <c r="V38" s="99"/>
      <c r="W38" s="99"/>
      <c r="X38" s="99" t="s">
        <v>4302</v>
      </c>
      <c r="Y38" s="99"/>
      <c r="Z38" s="99"/>
      <c r="AA38" s="99"/>
      <c r="AB38" s="99" t="s">
        <v>4302</v>
      </c>
      <c r="AC38" s="99"/>
      <c r="AD38" s="99"/>
      <c r="AE38" s="99"/>
      <c r="AF38" s="114"/>
      <c r="AG38" s="114"/>
      <c r="AH38" s="114"/>
      <c r="AI38" s="114"/>
      <c r="AJ38" s="115" t="str">
        <f>IF(ISBLANK(AF39),"",IF(AF39="○","●","○"))</f>
        <v>○</v>
      </c>
      <c r="AK38" s="115"/>
      <c r="AL38" s="115"/>
      <c r="AM38" s="117"/>
      <c r="AN38" s="115">
        <f t="shared" si="0"/>
        <v>6</v>
      </c>
      <c r="AO38" s="115"/>
      <c r="AP38" s="99" t="s">
        <v>54</v>
      </c>
      <c r="AQ38" s="99"/>
      <c r="AR38" s="115">
        <f t="shared" si="1"/>
        <v>1</v>
      </c>
      <c r="AS38" s="115"/>
      <c r="AT38" s="99" t="s">
        <v>55</v>
      </c>
      <c r="AU38" s="9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113" t="s">
        <v>53</v>
      </c>
      <c r="E39" s="113"/>
      <c r="F39" s="113"/>
      <c r="G39" s="113"/>
      <c r="H39" s="99" t="s">
        <v>4303</v>
      </c>
      <c r="I39" s="99"/>
      <c r="J39" s="99"/>
      <c r="K39" s="99"/>
      <c r="L39" s="99" t="s">
        <v>4303</v>
      </c>
      <c r="M39" s="99"/>
      <c r="N39" s="99"/>
      <c r="O39" s="99"/>
      <c r="P39" s="99" t="s">
        <v>4302</v>
      </c>
      <c r="Q39" s="99"/>
      <c r="R39" s="99"/>
      <c r="S39" s="99"/>
      <c r="T39" s="99" t="s">
        <v>4302</v>
      </c>
      <c r="U39" s="99"/>
      <c r="V39" s="99"/>
      <c r="W39" s="99"/>
      <c r="X39" s="99" t="s">
        <v>4302</v>
      </c>
      <c r="Y39" s="99"/>
      <c r="Z39" s="99"/>
      <c r="AA39" s="99"/>
      <c r="AB39" s="99" t="s">
        <v>4303</v>
      </c>
      <c r="AC39" s="99"/>
      <c r="AD39" s="99"/>
      <c r="AE39" s="99"/>
      <c r="AF39" s="99" t="s">
        <v>4303</v>
      </c>
      <c r="AG39" s="99"/>
      <c r="AH39" s="99"/>
      <c r="AI39" s="99"/>
      <c r="AJ39" s="114"/>
      <c r="AK39" s="114"/>
      <c r="AL39" s="114"/>
      <c r="AM39" s="120"/>
      <c r="AN39" s="115">
        <f t="shared" si="0"/>
        <v>3</v>
      </c>
      <c r="AO39" s="115"/>
      <c r="AP39" s="99" t="s">
        <v>54</v>
      </c>
      <c r="AQ39" s="99"/>
      <c r="AR39" s="115">
        <f t="shared" si="1"/>
        <v>4</v>
      </c>
      <c r="AS39" s="115"/>
      <c r="AT39" s="99" t="s">
        <v>55</v>
      </c>
      <c r="AU39" s="9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118" t="s">
        <v>56</v>
      </c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3"/>
      <c r="AF42" s="3"/>
      <c r="AG42" s="3"/>
      <c r="AH42" s="3"/>
      <c r="AI42" s="3"/>
      <c r="AJ42" s="119" t="s">
        <v>57</v>
      </c>
      <c r="AK42" s="99">
        <v>3</v>
      </c>
      <c r="AL42" s="99"/>
      <c r="AM42" s="99"/>
      <c r="AN42" s="99">
        <v>9</v>
      </c>
      <c r="AO42" s="99"/>
      <c r="AP42" s="99"/>
      <c r="AQ42" s="99">
        <v>14</v>
      </c>
      <c r="AR42" s="99"/>
      <c r="AS42" s="99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118" t="s">
        <v>4307</v>
      </c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3"/>
      <c r="AF43" s="3"/>
      <c r="AG43" s="3"/>
      <c r="AH43" s="3"/>
      <c r="AI43" s="3"/>
      <c r="AJ43" s="119"/>
      <c r="AK43" s="99"/>
      <c r="AL43" s="99"/>
      <c r="AM43" s="99"/>
      <c r="AN43" s="99"/>
      <c r="AO43" s="99"/>
      <c r="AP43" s="99"/>
      <c r="AQ43" s="99"/>
      <c r="AR43" s="99"/>
      <c r="AS43" s="99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3"/>
      <c r="AF44" s="3"/>
      <c r="AG44" s="3"/>
      <c r="AH44" s="3"/>
      <c r="AI44" s="3"/>
      <c r="AJ44" s="119"/>
      <c r="AK44" s="99"/>
      <c r="AL44" s="99"/>
      <c r="AM44" s="99"/>
      <c r="AN44" s="99"/>
      <c r="AO44" s="99"/>
      <c r="AP44" s="99"/>
      <c r="AQ44" s="99"/>
      <c r="AR44" s="99"/>
      <c r="AS44" s="99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3"/>
      <c r="AF45" s="3"/>
      <c r="AG45" s="3"/>
      <c r="AH45" s="3"/>
      <c r="AI45" s="3"/>
      <c r="AJ45" s="119" t="s">
        <v>58</v>
      </c>
      <c r="AK45" s="99">
        <v>13</v>
      </c>
      <c r="AL45" s="99"/>
      <c r="AM45" s="99"/>
      <c r="AN45" s="99">
        <v>1</v>
      </c>
      <c r="AO45" s="99"/>
      <c r="AP45" s="99"/>
      <c r="AQ45" s="99">
        <v>15</v>
      </c>
      <c r="AR45" s="99"/>
      <c r="AS45" s="99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118" t="s">
        <v>4308</v>
      </c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3"/>
      <c r="AF46" s="3"/>
      <c r="AG46" s="3"/>
      <c r="AH46" s="3"/>
      <c r="AI46" s="3"/>
      <c r="AJ46" s="119"/>
      <c r="AK46" s="99"/>
      <c r="AL46" s="99"/>
      <c r="AM46" s="99"/>
      <c r="AN46" s="99"/>
      <c r="AO46" s="99"/>
      <c r="AP46" s="99"/>
      <c r="AQ46" s="99"/>
      <c r="AR46" s="99"/>
      <c r="AS46" s="99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3"/>
      <c r="AF47" s="3"/>
      <c r="AG47" s="3"/>
      <c r="AH47" s="3"/>
      <c r="AI47" s="3"/>
      <c r="AJ47" s="119"/>
      <c r="AK47" s="99"/>
      <c r="AL47" s="99"/>
      <c r="AM47" s="99"/>
      <c r="AN47" s="99"/>
      <c r="AO47" s="99"/>
      <c r="AP47" s="99"/>
      <c r="AQ47" s="99"/>
      <c r="AR47" s="99"/>
      <c r="AS47" s="99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3"/>
      <c r="AF48" s="3"/>
      <c r="AG48" s="3"/>
      <c r="AH48" s="3"/>
      <c r="AI48" s="3"/>
      <c r="AJ48" s="119" t="s">
        <v>59</v>
      </c>
      <c r="AK48" s="99">
        <v>1</v>
      </c>
      <c r="AL48" s="99"/>
      <c r="AM48" s="99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118" t="s">
        <v>4309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3"/>
      <c r="AF49" s="3"/>
      <c r="AG49" s="3"/>
      <c r="AH49" s="3"/>
      <c r="AI49" s="3"/>
      <c r="AJ49" s="119"/>
      <c r="AK49" s="99"/>
      <c r="AL49" s="99"/>
      <c r="AM49" s="99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3"/>
      <c r="AF50" s="3"/>
      <c r="AG50" s="3"/>
      <c r="AH50" s="3"/>
      <c r="AI50" s="3"/>
      <c r="AJ50" s="119"/>
      <c r="AK50" s="99"/>
      <c r="AL50" s="99"/>
      <c r="AM50" s="99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3"/>
      <c r="AF51" s="3"/>
      <c r="AG51" s="3"/>
      <c r="AH51" s="3"/>
      <c r="AI51" s="3"/>
      <c r="AJ51" s="119" t="s">
        <v>60</v>
      </c>
      <c r="AK51" s="99">
        <v>10</v>
      </c>
      <c r="AL51" s="99"/>
      <c r="AM51" s="99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118" t="s">
        <v>4310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3"/>
      <c r="AF52" s="3"/>
      <c r="AG52" s="3"/>
      <c r="AH52" s="3"/>
      <c r="AI52" s="3"/>
      <c r="AJ52" s="119"/>
      <c r="AK52" s="99"/>
      <c r="AL52" s="99"/>
      <c r="AM52" s="99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3"/>
      <c r="AF53" s="3"/>
      <c r="AG53" s="3"/>
      <c r="AH53" s="3"/>
      <c r="AI53" s="3"/>
      <c r="AJ53" s="119"/>
      <c r="AK53" s="99"/>
      <c r="AL53" s="99"/>
      <c r="AM53" s="99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3"/>
      <c r="AF54" s="3"/>
      <c r="AG54" s="3"/>
      <c r="AH54" s="3"/>
      <c r="AI54" s="3"/>
      <c r="AJ54" s="119" t="s">
        <v>61</v>
      </c>
      <c r="AK54" s="99">
        <v>2</v>
      </c>
      <c r="AL54" s="99"/>
      <c r="AM54" s="99"/>
      <c r="AN54" s="99">
        <v>13</v>
      </c>
      <c r="AO54" s="99"/>
      <c r="AP54" s="99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118" t="s">
        <v>4311</v>
      </c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3"/>
      <c r="AF55" s="3"/>
      <c r="AG55" s="3"/>
      <c r="AH55" s="3"/>
      <c r="AI55" s="3"/>
      <c r="AJ55" s="119"/>
      <c r="AK55" s="99"/>
      <c r="AL55" s="99"/>
      <c r="AM55" s="99"/>
      <c r="AN55" s="99"/>
      <c r="AO55" s="99"/>
      <c r="AP55" s="99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3"/>
      <c r="AF56" s="3"/>
      <c r="AG56" s="3"/>
      <c r="AH56" s="3"/>
      <c r="AI56" s="3"/>
      <c r="AJ56" s="119"/>
      <c r="AK56" s="99"/>
      <c r="AL56" s="99"/>
      <c r="AM56" s="99"/>
      <c r="AN56" s="99"/>
      <c r="AO56" s="99"/>
      <c r="AP56" s="99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3"/>
      <c r="AF57" s="3"/>
      <c r="AG57" s="3"/>
      <c r="AH57" s="3"/>
      <c r="AI57" s="3"/>
      <c r="AJ57" s="119" t="s">
        <v>62</v>
      </c>
      <c r="AK57" s="99">
        <v>5</v>
      </c>
      <c r="AL57" s="99"/>
      <c r="AM57" s="99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118" t="s">
        <v>4312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3"/>
      <c r="AF58" s="3"/>
      <c r="AG58" s="3"/>
      <c r="AH58" s="3"/>
      <c r="AI58" s="3"/>
      <c r="AJ58" s="119"/>
      <c r="AK58" s="99"/>
      <c r="AL58" s="99"/>
      <c r="AM58" s="99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3"/>
      <c r="AF59" s="3"/>
      <c r="AG59" s="3"/>
      <c r="AH59" s="3"/>
      <c r="AI59" s="3"/>
      <c r="AJ59" s="119"/>
      <c r="AK59" s="99"/>
      <c r="AL59" s="99"/>
      <c r="AM59" s="99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3"/>
      <c r="AF60" s="3"/>
      <c r="AG60" s="3"/>
      <c r="AH60" s="3"/>
      <c r="AI60" s="3"/>
      <c r="AJ60" s="119" t="s">
        <v>63</v>
      </c>
      <c r="AK60" s="99">
        <v>14</v>
      </c>
      <c r="AL60" s="99"/>
      <c r="AM60" s="99"/>
      <c r="AN60" s="99">
        <v>6</v>
      </c>
      <c r="AO60" s="99"/>
      <c r="AP60" s="99"/>
      <c r="AQ60" s="99">
        <v>10</v>
      </c>
      <c r="AR60" s="99"/>
      <c r="AS60" s="99"/>
      <c r="AT60" s="99">
        <v>13</v>
      </c>
      <c r="AU60" s="99"/>
      <c r="AV60" s="99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118" t="s">
        <v>4313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3"/>
      <c r="AF61" s="3"/>
      <c r="AG61" s="3"/>
      <c r="AH61" s="3"/>
      <c r="AI61" s="3"/>
      <c r="AJ61" s="11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3"/>
      <c r="AF62" s="3"/>
      <c r="AG62" s="3"/>
      <c r="AH62" s="3"/>
      <c r="AI62" s="3"/>
      <c r="AJ62" s="11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3"/>
      <c r="AF63" s="3"/>
      <c r="AG63" s="3"/>
      <c r="AH63" s="3"/>
      <c r="AI63" s="3"/>
      <c r="AJ63" s="119" t="s">
        <v>64</v>
      </c>
      <c r="AK63" s="99">
        <v>3</v>
      </c>
      <c r="AL63" s="99"/>
      <c r="AM63" s="99"/>
      <c r="AN63" s="99">
        <v>12</v>
      </c>
      <c r="AO63" s="99"/>
      <c r="AP63" s="99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118" t="s">
        <v>4314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3"/>
      <c r="AF64" s="3"/>
      <c r="AG64" s="3"/>
      <c r="AH64" s="3"/>
      <c r="AI64" s="3"/>
      <c r="AJ64" s="119"/>
      <c r="AK64" s="99"/>
      <c r="AL64" s="99"/>
      <c r="AM64" s="99"/>
      <c r="AN64" s="99"/>
      <c r="AO64" s="99"/>
      <c r="AP64" s="99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3"/>
      <c r="AF65" s="3"/>
      <c r="AG65" s="3"/>
      <c r="AH65" s="3"/>
      <c r="AI65" s="3"/>
      <c r="AJ65" s="119"/>
      <c r="AK65" s="99"/>
      <c r="AL65" s="99"/>
      <c r="AM65" s="99"/>
      <c r="AN65" s="99"/>
      <c r="AO65" s="99"/>
      <c r="AP65" s="99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121" t="s">
        <v>4315</v>
      </c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4156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4155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4157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4158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4159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4160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4161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4162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4164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4166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4169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4165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4167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4168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4173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4170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4171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4181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4182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4178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4179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4180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4195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4197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4198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4201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4202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4203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4196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4186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4188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4190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4192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4191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4189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4199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4200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4205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4204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4193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4194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4209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4210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4211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4212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4213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4215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4218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4219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4220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4224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4222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4221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4225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4226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4227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4228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4238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4239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4240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4242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4243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4232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4247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4236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4237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4244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4248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4249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4235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4250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4253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4252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4255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4259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4256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4257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4277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4264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4267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4270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4271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4273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4275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4274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4276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4282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4281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4283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4288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4289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4290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4291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4294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4295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4298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4300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4207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4214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4217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4229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4251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4278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4279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4287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4292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4299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4280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4286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4172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4183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4185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4216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4231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4234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4245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4260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4262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4265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4268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4285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4297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4177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4263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4293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4241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4272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4284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4296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4208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4230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4246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4266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4269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4163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4223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4254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4174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4184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4175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4176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4258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4206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4187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4233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4261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4301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4154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321021</v>
      </c>
      <c r="B3" s="33" t="str">
        <f>調査票入力シート!$D$13</f>
        <v>5</v>
      </c>
      <c r="C3" s="33">
        <f>調査票入力シート!$CL$3</f>
        <v>5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兵庫県立兵庫高等学校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②</v>
      </c>
      <c r="S3" s="33" t="str">
        <f>IF(調査票入力シート!$AQ$16="","",調査票入力シート!$AQ$16)</f>
        <v>④</v>
      </c>
      <c r="T3" s="33" t="str">
        <f>IF(調査票入力シート!$AT$16="","",調査票入力シート!$AT$16)</f>
        <v>⑨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321021</v>
      </c>
      <c r="B3" s="33" t="str">
        <f>調査票入力シート!$D$13</f>
        <v>5</v>
      </c>
      <c r="C3" s="33">
        <f>調査票入力シート!$CL$3</f>
        <v>5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兵庫県立兵庫高等学校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○</v>
      </c>
      <c r="V3" s="33" t="str">
        <f>IF(調査票入力シート!$P$32="","",調査票入力シート!$P$32)</f>
        <v>●</v>
      </c>
      <c r="W3" s="33" t="str">
        <f>IF(調査票入力シート!$T$32="","",調査票入力シート!$T$32)</f>
        <v>○</v>
      </c>
      <c r="X3" s="33" t="str">
        <f>IF(調査票入力シート!$X$32="","",調査票入力シート!$X$32)</f>
        <v>○</v>
      </c>
      <c r="Y3" s="33" t="str">
        <f>IF(調査票入力シート!$AB$32="","",調査票入力シート!$AB$32)</f>
        <v>○</v>
      </c>
      <c r="Z3" s="33" t="str">
        <f>IF(調査票入力シート!$AF$32="","",調査票入力シート!$AF$32)</f>
        <v>●</v>
      </c>
      <c r="AA3" s="33" t="str">
        <f>IF(調査票入力シート!$AJ$32="","",調査票入力シート!$AJ$32)</f>
        <v>○</v>
      </c>
      <c r="AB3" s="33">
        <f>IF(調査票入力シート!$AN$32="","",調査票入力シート!$AN$32)</f>
        <v>5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2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321021</v>
      </c>
      <c r="B4" s="33" t="str">
        <f>調査票入力シート!$D$13</f>
        <v>5</v>
      </c>
      <c r="C4" s="33">
        <f>調査票入力シート!$CL$3</f>
        <v>5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兵庫県立兵庫高等学校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●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○</v>
      </c>
      <c r="W4" s="33" t="str">
        <f>IF(調査票入力シート!$T$33="","",調査票入力シート!$T$33)</f>
        <v>●</v>
      </c>
      <c r="X4" s="33" t="str">
        <f>IF(調査票入力シート!$X$33="","",調査票入力シート!$X$33)</f>
        <v>○</v>
      </c>
      <c r="Y4" s="33" t="str">
        <f>IF(調査票入力シート!$AB$33="","",調査票入力シート!$AB$33)</f>
        <v>●</v>
      </c>
      <c r="Z4" s="33" t="str">
        <f>IF(調査票入力シート!$AF$33="","",調査票入力シート!$AF$33)</f>
        <v>●</v>
      </c>
      <c r="AA4" s="33" t="str">
        <f>IF(調査票入力シート!$AJ$33="","",調査票入力シート!$AJ$33)</f>
        <v>○</v>
      </c>
      <c r="AB4" s="33">
        <f>IF(調査票入力シート!$AN$33="","",調査票入力シート!$AN$33)</f>
        <v>3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4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321021</v>
      </c>
      <c r="B5" s="33" t="str">
        <f>調査票入力シート!$D$13</f>
        <v>5</v>
      </c>
      <c r="C5" s="33">
        <f>調査票入力シート!$CL$3</f>
        <v>5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兵庫県立兵庫高等学校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○</v>
      </c>
      <c r="U5" s="33" t="str">
        <f>IF(調査票入力シート!$L$34="","",調査票入力シート!$L$34)</f>
        <v>●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○</v>
      </c>
      <c r="X5" s="33" t="str">
        <f>IF(調査票入力シート!$X$34="","",調査票入力シート!$X$34)</f>
        <v>○</v>
      </c>
      <c r="Y5" s="33" t="str">
        <f>IF(調査票入力シート!$AB$34="","",調査票入力シート!$AB$34)</f>
        <v>○</v>
      </c>
      <c r="Z5" s="33" t="str">
        <f>IF(調査票入力シート!$AF$34="","",調査票入力シート!$AF$34)</f>
        <v>●</v>
      </c>
      <c r="AA5" s="33" t="str">
        <f>IF(調査票入力シート!$AJ$34="","",調査票入力シート!$AJ$34)</f>
        <v>●</v>
      </c>
      <c r="AB5" s="33">
        <f>IF(調査票入力シート!$AN$34="","",調査票入力シート!$AN$34)</f>
        <v>4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3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321021</v>
      </c>
      <c r="B6" s="33" t="str">
        <f>調査票入力シート!$D$13</f>
        <v>5</v>
      </c>
      <c r="C6" s="33">
        <f>調査票入力シート!$CL$3</f>
        <v>5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兵庫県立兵庫高等学校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●</v>
      </c>
      <c r="U6" s="33" t="str">
        <f>IF(調査票入力シート!$L$35="","",調査票入力シート!$L$35)</f>
        <v>○</v>
      </c>
      <c r="V6" s="33" t="str">
        <f>IF(調査票入力シート!$P$35="","",調査票入力シート!$P$35)</f>
        <v>●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●</v>
      </c>
      <c r="Y6" s="33" t="str">
        <f>IF(調査票入力シート!$AB$35="","",調査票入力シート!$AB$35)</f>
        <v>○</v>
      </c>
      <c r="Z6" s="33" t="str">
        <f>IF(調査票入力シート!$AF$35="","",調査票入力シート!$AF$35)</f>
        <v>○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3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4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321021</v>
      </c>
      <c r="B7" s="33" t="str">
        <f>調査票入力シート!$D$13</f>
        <v>5</v>
      </c>
      <c r="C7" s="33">
        <f>調査票入力シート!$CL$3</f>
        <v>5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兵庫県立兵庫高等学校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●</v>
      </c>
      <c r="U7" s="33" t="str">
        <f>IF(調査票入力シート!$L$36="","",調査票入力シート!$L$36)</f>
        <v>●</v>
      </c>
      <c r="V7" s="33" t="str">
        <f>IF(調査票入力シート!$P$36="","",調査票入力シート!$P$36)</f>
        <v>●</v>
      </c>
      <c r="W7" s="33" t="str">
        <f>IF(調査票入力シート!$T$36="","",調査票入力シート!$T$36)</f>
        <v>○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○</v>
      </c>
      <c r="Z7" s="33" t="str">
        <f>IF(調査票入力シート!$AF$36="","",調査票入力シート!$AF$36)</f>
        <v>●</v>
      </c>
      <c r="AA7" s="33" t="str">
        <f>IF(調査票入力シート!$AJ$36="","",調査票入力シート!$AJ$36)</f>
        <v>●</v>
      </c>
      <c r="AB7" s="33">
        <f>IF(調査票入力シート!$AN$36="","",調査票入力シート!$AN$36)</f>
        <v>2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5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321021</v>
      </c>
      <c r="B8" s="33" t="str">
        <f>調査票入力シート!$D$13</f>
        <v>5</v>
      </c>
      <c r="C8" s="33">
        <f>調査票入力シート!$CL$3</f>
        <v>5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兵庫県立兵庫高等学校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●</v>
      </c>
      <c r="U8" s="33" t="str">
        <f>IF(調査票入力シート!$L$37="","",調査票入力シート!$L$37)</f>
        <v>○</v>
      </c>
      <c r="V8" s="33" t="str">
        <f>IF(調査票入力シート!$P$37="","",調査票入力シート!$P$37)</f>
        <v>●</v>
      </c>
      <c r="W8" s="33" t="str">
        <f>IF(調査票入力シート!$T$37="","",調査票入力シート!$T$37)</f>
        <v>●</v>
      </c>
      <c r="X8" s="33" t="str">
        <f>IF(調査票入力シート!$X$37="","",調査票入力シート!$X$37)</f>
        <v>●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●</v>
      </c>
      <c r="AA8" s="33" t="str">
        <f>IF(調査票入力シート!$AJ$37="","",調査票入力シート!$AJ$37)</f>
        <v>○</v>
      </c>
      <c r="AB8" s="33">
        <f>IF(調査票入力シート!$AN$37="","",調査票入力シート!$AN$37)</f>
        <v>2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5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321021</v>
      </c>
      <c r="B9" s="33" t="str">
        <f>調査票入力シート!$D$13</f>
        <v>5</v>
      </c>
      <c r="C9" s="33">
        <f>調査票入力シート!$CL$3</f>
        <v>5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兵庫県立兵庫高等学校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○</v>
      </c>
      <c r="U9" s="33" t="str">
        <f>IF(調査票入力シート!$L$38="","",調査票入力シート!$L$38)</f>
        <v>○</v>
      </c>
      <c r="V9" s="33" t="str">
        <f>IF(調査票入力シート!$P$38="","",調査票入力シート!$P$38)</f>
        <v>○</v>
      </c>
      <c r="W9" s="33" t="str">
        <f>IF(調査票入力シート!$T$38="","",調査票入力シート!$T$38)</f>
        <v>●</v>
      </c>
      <c r="X9" s="33" t="str">
        <f>IF(調査票入力シート!$X$38="","",調査票入力シート!$X$38)</f>
        <v>○</v>
      </c>
      <c r="Y9" s="33" t="str">
        <f>IF(調査票入力シート!$AB$38="","",調査票入力シート!$AB$38)</f>
        <v>○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○</v>
      </c>
      <c r="AB9" s="33">
        <f>IF(調査票入力シート!$AN$38="","",調査票入力シート!$AN$38)</f>
        <v>6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1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321021</v>
      </c>
      <c r="B10" s="33" t="str">
        <f>調査票入力シート!$D$13</f>
        <v>5</v>
      </c>
      <c r="C10" s="33">
        <f>調査票入力シート!$CL$3</f>
        <v>5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兵庫県立兵庫高等学校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●</v>
      </c>
      <c r="U10" s="33" t="str">
        <f>IF(調査票入力シート!$L$39="","",調査票入力シート!$L$39)</f>
        <v>●</v>
      </c>
      <c r="V10" s="33" t="str">
        <f>IF(調査票入力シート!$P$39="","",調査票入力シート!$P$39)</f>
        <v>○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○</v>
      </c>
      <c r="Y10" s="33" t="str">
        <f>IF(調査票入力シート!$AB$39="","",調査票入力シート!$AB$39)</f>
        <v>●</v>
      </c>
      <c r="Z10" s="33" t="str">
        <f>IF(調査票入力シート!$AF$39="","",調査票入力シート!$AF$39)</f>
        <v>●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3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4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3"/>
  <sheetViews>
    <sheetView workbookViewId="0">
      <selection activeCell="I14" sqref="I14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4137</v>
      </c>
      <c r="S2" s="47" t="s">
        <v>4138</v>
      </c>
      <c r="T2" s="47" t="s">
        <v>4139</v>
      </c>
      <c r="U2" s="47" t="s">
        <v>4140</v>
      </c>
      <c r="V2" s="47" t="s">
        <v>4141</v>
      </c>
      <c r="W2" s="47" t="s">
        <v>4142</v>
      </c>
      <c r="X2" s="47" t="s">
        <v>4143</v>
      </c>
      <c r="Y2" s="47" t="s">
        <v>4144</v>
      </c>
      <c r="Z2" s="47" t="s">
        <v>4145</v>
      </c>
      <c r="AA2" s="47" t="s">
        <v>4146</v>
      </c>
      <c r="AB2" s="47" t="s">
        <v>4147</v>
      </c>
      <c r="AC2" s="47" t="s">
        <v>4148</v>
      </c>
      <c r="AD2" s="47" t="s">
        <v>4149</v>
      </c>
      <c r="AE2" s="47" t="s">
        <v>4150</v>
      </c>
      <c r="AF2" s="47" t="s">
        <v>4151</v>
      </c>
      <c r="AG2" s="47" t="s">
        <v>4152</v>
      </c>
      <c r="AH2" s="47" t="s">
        <v>4153</v>
      </c>
    </row>
    <row r="3" spans="1:34">
      <c r="A3" s="33">
        <f>調査票入力シート!$J$4</f>
        <v>321021</v>
      </c>
      <c r="B3" s="33" t="str">
        <f>調査票入力シート!$D$13</f>
        <v>5</v>
      </c>
      <c r="C3" s="33">
        <f>調査票入力シート!$CL$3</f>
        <v>5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兵庫県立兵庫高等学校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IF(調査票入力シート!$AK$42="","",調査票入力シート!$AK$42)</f>
        <v>3</v>
      </c>
      <c r="S3" s="33">
        <f>IF(調査票入力シート!$AN$42="","",調査票入力シート!$AN$42)</f>
        <v>9</v>
      </c>
      <c r="T3" s="33">
        <f>IF(調査票入力シート!$AQ$42="","",調査票入力シート!$AQ$42)</f>
        <v>14</v>
      </c>
      <c r="U3" s="33">
        <f>IF(調査票入力シート!$AK$45="","",調査票入力シート!$AK$45)</f>
        <v>13</v>
      </c>
      <c r="V3" s="33">
        <f>IF(調査票入力シート!$AN$45="","",調査票入力シート!$AN$45)</f>
        <v>1</v>
      </c>
      <c r="W3" s="33">
        <f>IF(調査票入力シート!$AQ$45="","",調査票入力シート!$AQ$45)</f>
        <v>15</v>
      </c>
      <c r="X3" s="33">
        <f>IF(調査票入力シート!$AK$48="","",調査票入力シート!$AK$48)</f>
        <v>1</v>
      </c>
      <c r="Y3" s="33">
        <f>IF(調査票入力シート!$AK$51="","",調査票入力シート!$AK$51)</f>
        <v>10</v>
      </c>
      <c r="Z3" s="33">
        <f>IF(調査票入力シート!$AK$54="","",調査票入力シート!$AK$54)</f>
        <v>2</v>
      </c>
      <c r="AA3" s="33">
        <f>IF(調査票入力シート!$AN$54="","",調査票入力シート!$AN$54)</f>
        <v>13</v>
      </c>
      <c r="AB3" s="33">
        <f>IF(調査票入力シート!$AK$57="","",調査票入力シート!$AK$57)</f>
        <v>5</v>
      </c>
      <c r="AC3" s="33">
        <f>IF(調査票入力シート!$AK$60="","",調査票入力シート!$AK$60)</f>
        <v>14</v>
      </c>
      <c r="AD3" s="33">
        <f>IF(調査票入力シート!$AN$60="","",調査票入力シート!$AN$60)</f>
        <v>6</v>
      </c>
      <c r="AE3" s="33">
        <f>IF(調査票入力シート!$AQ$60="","",調査票入力シート!$AQ$60)</f>
        <v>10</v>
      </c>
      <c r="AF3" s="33">
        <f>IF(調査票入力シート!$AT$60="","",調査票入力シート!$AT$60)</f>
        <v>13</v>
      </c>
      <c r="AG3" s="33">
        <f>IF(調査票入力シート!$AK$63="","",調査票入力シート!$AK$63)</f>
        <v>3</v>
      </c>
      <c r="AH3" s="33">
        <f>IF(調査票入力シート!$AN$63="","",調査票入力シート!$AN$63)</f>
        <v>12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2016-11-05T12:36:54Z</dcterms:modified>
</cp:coreProperties>
</file>