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omments3.xml" ContentType="application/vnd.openxmlformats-officedocument.spreadsheetml.comments+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830"/>
  <workbookPr codeName="ThisWorkbook" defaultThemeVersion="124226"/>
  <mc:AlternateContent xmlns:mc="http://schemas.openxmlformats.org/markup-compatibility/2006">
    <mc:Choice Requires="x15">
      <x15ac:absPath xmlns:x15ac="http://schemas.microsoft.com/office/spreadsheetml/2010/11/ac" url="Y:\令和０８年度\03 中堅教諭等資質向上研修\04 様式（提出されたものを入れる）\原本（編集・アップロード用）\"/>
    </mc:Choice>
  </mc:AlternateContent>
  <xr:revisionPtr revIDLastSave="0" documentId="13_ncr:1_{2C0233C1-CC44-4CE9-9028-52B579E6DA5B}" xr6:coauthVersionLast="47" xr6:coauthVersionMax="47" xr10:uidLastSave="{00000000-0000-0000-0000-000000000000}"/>
  <workbookProtection workbookAlgorithmName="SHA-512" workbookHashValue="Z+nh20LomQz4j8yDRowR21aW5zpFXcRsfH1Da13K43S4Ad2Ntwnbl0JSwmX3gUoVjAG4fiTfh2R0uht6jkvWFw==" workbookSaltValue="9cXC65M9sIUNYV0loRM6SQ==" workbookSpinCount="100000" lockStructure="1"/>
  <bookViews>
    <workbookView xWindow="-28920" yWindow="-8430" windowWidth="29040" windowHeight="15720" tabRatio="704" xr2:uid="{00000000-000D-0000-FFFF-FFFF00000000}"/>
  </bookViews>
  <sheets>
    <sheet name="様式１" sheetId="13" r:id="rId1"/>
    <sheet name="学校一覧" sheetId="14" state="hidden" r:id="rId2"/>
    <sheet name="教育課題研修" sheetId="17" state="hidden" r:id="rId3"/>
    <sheet name="参照" sheetId="15" state="hidden" r:id="rId4"/>
    <sheet name="教科別" sheetId="18" state="hidden" r:id="rId5"/>
    <sheet name="教員資質指標（R8）" sheetId="24" state="hidden" r:id="rId6"/>
    <sheet name="基礎データⅠ" sheetId="3" state="hidden" r:id="rId7"/>
    <sheet name="集計" sheetId="19" state="hidden" r:id="rId8"/>
  </sheets>
  <definedNames>
    <definedName name="_xlnm._FilterDatabase" localSheetId="1" hidden="1">学校一覧!$A$1:$S$165</definedName>
    <definedName name="_xlnm._FilterDatabase" localSheetId="4" hidden="1">教科別!$A$1:$F$248</definedName>
    <definedName name="BigMonth">参照!$B$1:$B$31</definedName>
    <definedName name="LeapYearFebrary">参照!$E$1:$E$29</definedName>
    <definedName name="MonthsOfYear">参照!$F$1:$F$12</definedName>
    <definedName name="Needs">参照!$A$1:$A$2</definedName>
    <definedName name="NormalFebrary">参照!$D$1:$D$28</definedName>
    <definedName name="OLE_LINK1" localSheetId="2">教育課題研修!$A$1</definedName>
    <definedName name="_xlnm.Print_Area" localSheetId="6">基礎データⅠ!$A$1:$N$38</definedName>
    <definedName name="_xlnm.Print_Area" localSheetId="5">'教員資質指標（R8）'!$B$1:$S$67</definedName>
    <definedName name="_xlnm.Print_Area" localSheetId="0">様式１!$A$1:$O$96</definedName>
    <definedName name="SchoolDataTable">学校一覧!$A$1:$R$165</definedName>
    <definedName name="SDGs選択チェック1">#REF!</definedName>
    <definedName name="SDGs選択チェック2">#REF!</definedName>
    <definedName name="SDGs選択時下段選択チェック">#REF!</definedName>
    <definedName name="SDGs選択時下段二つ目チェック">#REF!</definedName>
    <definedName name="SmallMonth">参照!$C$1:$C$30</definedName>
    <definedName name="いじめ研修重複選択チェック">#REF!</definedName>
    <definedName name="ネットワーク管理者重複選択チェック">#REF!</definedName>
    <definedName name="下段入力漏れチェック">#REF!</definedName>
    <definedName name="学校名一覧">学校一覧!$B$2:$B$165</definedName>
    <definedName name="学校名校長名リスト">参照!$A$33:$C$200</definedName>
    <definedName name="教育課題">基礎データⅠ!$A$2:$O$38</definedName>
    <definedName name="研修所研修リスト">教育課題研修!$A$17:$J$37</definedName>
    <definedName name="受講者リスト">教科別!$A$2:$F$248</definedName>
    <definedName name="受講番号リスト">教科別!$A$2:$A$239</definedName>
    <definedName name="所属コード一覧">学校一覧!$A$2:$A$165</definedName>
    <definedName name="所属コード学校名対応表">学校一覧!$A$2:$S$165</definedName>
    <definedName name="上段入力漏れチェック">#REF!</definedName>
    <definedName name="選択重複チェック下段">#REF!</definedName>
    <definedName name="選択重複チェック上段">#REF!</definedName>
    <definedName name="大学等研修リスト">教育課題研修!$A$2:$J$16</definedName>
    <definedName name="日程重複チェック">#REF!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86" i="13" l="1"/>
  <c r="C85" i="13"/>
  <c r="C84" i="13"/>
  <c r="C83" i="13"/>
  <c r="C77" i="13"/>
  <c r="C76" i="13"/>
  <c r="C75" i="13"/>
  <c r="C74" i="13"/>
  <c r="C71" i="13"/>
  <c r="C70" i="13"/>
  <c r="C69" i="13"/>
  <c r="C68" i="13"/>
  <c r="C63" i="13"/>
  <c r="C62" i="13"/>
  <c r="C61" i="13"/>
  <c r="C60" i="13"/>
  <c r="C59" i="13"/>
  <c r="C56" i="13"/>
  <c r="C55" i="13"/>
  <c r="C54" i="13"/>
  <c r="C53" i="13"/>
  <c r="C49" i="13"/>
  <c r="C48" i="13"/>
  <c r="C45" i="13"/>
  <c r="C44" i="13"/>
  <c r="C43" i="13"/>
  <c r="C42" i="13"/>
  <c r="C38" i="13"/>
  <c r="C37" i="13"/>
  <c r="C36" i="13"/>
  <c r="C35" i="13"/>
  <c r="C32" i="13"/>
  <c r="C31" i="13"/>
  <c r="C30" i="13"/>
  <c r="C27" i="13"/>
  <c r="C26" i="13"/>
  <c r="C25" i="13"/>
  <c r="C24" i="13"/>
  <c r="C23" i="13"/>
  <c r="C22" i="13"/>
  <c r="C21" i="13"/>
  <c r="C20" i="13"/>
  <c r="J4" i="13" l="1"/>
  <c r="F212" i="18"/>
  <c r="F37" i="18" l="1"/>
  <c r="F39" i="18"/>
  <c r="F90" i="18"/>
  <c r="F72" i="18"/>
  <c r="F41" i="18"/>
  <c r="F40" i="18"/>
  <c r="F34" i="18"/>
  <c r="F19" i="18"/>
  <c r="F245" i="18" l="1"/>
  <c r="F246" i="18"/>
  <c r="F247" i="18"/>
  <c r="F248" i="18" l="1"/>
  <c r="F244" i="18" l="1"/>
  <c r="F243" i="18"/>
  <c r="F242" i="18"/>
  <c r="F241" i="18"/>
  <c r="F238" i="18"/>
  <c r="F239" i="18"/>
  <c r="F240" i="18"/>
  <c r="F196" i="18" l="1"/>
  <c r="F198" i="18" l="1"/>
  <c r="F199" i="18"/>
  <c r="F200" i="18"/>
  <c r="F201" i="18"/>
  <c r="F202" i="18"/>
  <c r="F203" i="18"/>
  <c r="F204" i="18"/>
  <c r="F205" i="18"/>
  <c r="F206" i="18"/>
  <c r="F207" i="18"/>
  <c r="F208" i="18"/>
  <c r="F209" i="18"/>
  <c r="F210" i="18"/>
  <c r="F211" i="18"/>
  <c r="F213" i="18"/>
  <c r="F214" i="18"/>
  <c r="F215" i="18"/>
  <c r="F216" i="18"/>
  <c r="F217" i="18"/>
  <c r="F218" i="18"/>
  <c r="F219" i="18"/>
  <c r="F220" i="18"/>
  <c r="F221" i="18"/>
  <c r="F222" i="18"/>
  <c r="F223" i="18"/>
  <c r="F224" i="18"/>
  <c r="F225" i="18"/>
  <c r="F226" i="18"/>
  <c r="F227" i="18"/>
  <c r="F228" i="18"/>
  <c r="F229" i="18"/>
  <c r="F230" i="18"/>
  <c r="F231" i="18"/>
  <c r="F232" i="18"/>
  <c r="F233" i="18"/>
  <c r="F234" i="18"/>
  <c r="F235" i="18"/>
  <c r="F236" i="18"/>
  <c r="F237" i="18"/>
  <c r="F3" i="18"/>
  <c r="F4" i="18"/>
  <c r="F197" i="18" l="1"/>
  <c r="F195" i="18"/>
  <c r="F194" i="18"/>
  <c r="F193" i="18"/>
  <c r="F192" i="18"/>
  <c r="F191" i="18"/>
  <c r="F190" i="18"/>
  <c r="F189" i="18"/>
  <c r="F188" i="18"/>
  <c r="L4" i="13" l="1"/>
  <c r="O4" i="13"/>
  <c r="N4" i="13"/>
  <c r="M4" i="13"/>
  <c r="F187" i="18" l="1"/>
  <c r="F186" i="18" l="1"/>
  <c r="F181" i="18" l="1"/>
  <c r="F182" i="18"/>
  <c r="F183" i="18"/>
  <c r="F184" i="18"/>
  <c r="F185" i="18"/>
  <c r="M1" i="15" l="1"/>
  <c r="K3" i="15"/>
  <c r="K4" i="15"/>
  <c r="K5" i="15"/>
  <c r="K6" i="15"/>
  <c r="K7" i="15"/>
  <c r="K8" i="15"/>
  <c r="K9" i="15"/>
  <c r="K10" i="15"/>
  <c r="K11" i="15"/>
  <c r="K12" i="15"/>
  <c r="K13" i="15"/>
  <c r="K2" i="15"/>
  <c r="I2" i="19"/>
  <c r="H2" i="19"/>
  <c r="D2" i="19"/>
  <c r="A2" i="19"/>
  <c r="E5" i="13" l="1"/>
  <c r="F123" i="18"/>
  <c r="F124" i="18"/>
  <c r="F125" i="18"/>
  <c r="F5" i="18"/>
  <c r="F6" i="18"/>
  <c r="F7" i="18"/>
  <c r="F8" i="18"/>
  <c r="F9" i="18"/>
  <c r="F10" i="18"/>
  <c r="F11" i="18"/>
  <c r="F12" i="18"/>
  <c r="F13" i="18"/>
  <c r="F14" i="18"/>
  <c r="F15" i="18"/>
  <c r="F16" i="18"/>
  <c r="F17" i="18"/>
  <c r="F18" i="18"/>
  <c r="F20" i="18"/>
  <c r="F21" i="18"/>
  <c r="F22" i="18"/>
  <c r="F23" i="18"/>
  <c r="F24" i="18"/>
  <c r="F25" i="18"/>
  <c r="F26" i="18"/>
  <c r="F27" i="18"/>
  <c r="F28" i="18"/>
  <c r="F29" i="18"/>
  <c r="F30" i="18"/>
  <c r="F31" i="18"/>
  <c r="F32" i="18"/>
  <c r="F33" i="18"/>
  <c r="F35" i="18"/>
  <c r="F36" i="18"/>
  <c r="F38" i="18"/>
  <c r="F42" i="18"/>
  <c r="F43" i="18"/>
  <c r="F44" i="18"/>
  <c r="F45" i="18"/>
  <c r="F46" i="18"/>
  <c r="F47" i="18"/>
  <c r="F48" i="18"/>
  <c r="F49" i="18"/>
  <c r="F50" i="18"/>
  <c r="F51" i="18"/>
  <c r="F52" i="18"/>
  <c r="F53" i="18"/>
  <c r="F54" i="18"/>
  <c r="F55" i="18"/>
  <c r="F56" i="18"/>
  <c r="F57" i="18"/>
  <c r="F58" i="18"/>
  <c r="F59" i="18"/>
  <c r="F60" i="18"/>
  <c r="F61" i="18"/>
  <c r="F62" i="18"/>
  <c r="F63" i="18"/>
  <c r="F64" i="18"/>
  <c r="F65" i="18"/>
  <c r="F66" i="18"/>
  <c r="F67" i="18"/>
  <c r="F68" i="18"/>
  <c r="F69" i="18"/>
  <c r="F70" i="18"/>
  <c r="F71" i="18"/>
  <c r="F73" i="18"/>
  <c r="F74" i="18"/>
  <c r="F75" i="18"/>
  <c r="F76" i="18"/>
  <c r="F77" i="18"/>
  <c r="F78" i="18"/>
  <c r="F79" i="18"/>
  <c r="F80" i="18"/>
  <c r="F81" i="18"/>
  <c r="F82" i="18"/>
  <c r="F83" i="18"/>
  <c r="F84" i="18"/>
  <c r="F85" i="18"/>
  <c r="F86" i="18"/>
  <c r="F87" i="18"/>
  <c r="F88" i="18"/>
  <c r="F89" i="18"/>
  <c r="F91" i="18"/>
  <c r="F92" i="18"/>
  <c r="F93" i="18"/>
  <c r="F94" i="18"/>
  <c r="F95" i="18"/>
  <c r="F96" i="18"/>
  <c r="F97" i="18"/>
  <c r="F98" i="18"/>
  <c r="F99" i="18"/>
  <c r="F100" i="18"/>
  <c r="F101" i="18"/>
  <c r="F102" i="18"/>
  <c r="F103" i="18"/>
  <c r="F104" i="18"/>
  <c r="F105" i="18"/>
  <c r="F106" i="18"/>
  <c r="F107" i="18"/>
  <c r="F108" i="18"/>
  <c r="F109" i="18"/>
  <c r="F110" i="18"/>
  <c r="F111" i="18"/>
  <c r="F112" i="18"/>
  <c r="F113" i="18"/>
  <c r="F114" i="18"/>
  <c r="F115" i="18"/>
  <c r="F116" i="18"/>
  <c r="F117" i="18"/>
  <c r="F118" i="18"/>
  <c r="F119" i="18"/>
  <c r="F120" i="18"/>
  <c r="F121" i="18"/>
  <c r="F122" i="18"/>
  <c r="F126" i="18"/>
  <c r="F127" i="18"/>
  <c r="F128" i="18"/>
  <c r="F129" i="18"/>
  <c r="F130" i="18"/>
  <c r="F131" i="18"/>
  <c r="F132" i="18"/>
  <c r="F133" i="18"/>
  <c r="F134" i="18"/>
  <c r="F135" i="18"/>
  <c r="F136" i="18"/>
  <c r="F137" i="18"/>
  <c r="F138" i="18"/>
  <c r="F139" i="18"/>
  <c r="F140" i="18"/>
  <c r="F141" i="18"/>
  <c r="F142" i="18"/>
  <c r="F143" i="18"/>
  <c r="F144" i="18"/>
  <c r="F145" i="18"/>
  <c r="F146" i="18"/>
  <c r="F147" i="18"/>
  <c r="F148" i="18"/>
  <c r="F149" i="18"/>
  <c r="F150" i="18"/>
  <c r="F151" i="18"/>
  <c r="F152" i="18"/>
  <c r="F153" i="18"/>
  <c r="F154" i="18"/>
  <c r="F155" i="18"/>
  <c r="F156" i="18"/>
  <c r="F157" i="18"/>
  <c r="F158" i="18"/>
  <c r="F159" i="18"/>
  <c r="F160" i="18"/>
  <c r="F161" i="18"/>
  <c r="F162" i="18"/>
  <c r="F163" i="18"/>
  <c r="F164" i="18"/>
  <c r="F165" i="18"/>
  <c r="F166" i="18"/>
  <c r="F167" i="18"/>
  <c r="F168" i="18"/>
  <c r="F169" i="18"/>
  <c r="F170" i="18"/>
  <c r="F171" i="18"/>
  <c r="F172" i="18"/>
  <c r="F173" i="18"/>
  <c r="F174" i="18"/>
  <c r="F175" i="18"/>
  <c r="F176" i="18"/>
  <c r="F177" i="18"/>
  <c r="F178" i="18"/>
  <c r="F179" i="18"/>
  <c r="F180" i="18"/>
  <c r="F2" i="18"/>
  <c r="L5" i="13" l="1"/>
  <c r="C2" i="19"/>
  <c r="B2" i="19"/>
  <c r="G2" i="19" l="1"/>
  <c r="F2" i="19"/>
  <c r="E2" i="19"/>
  <c r="P4" i="3" l="1"/>
  <c r="D4" i="3" s="1"/>
  <c r="Q4" i="3"/>
  <c r="F4" i="3" s="1"/>
  <c r="R4" i="3"/>
  <c r="P5" i="3"/>
  <c r="Q5" i="3"/>
  <c r="F5" i="3" s="1"/>
  <c r="R5" i="3"/>
  <c r="P6" i="3"/>
  <c r="D6" i="3" s="1"/>
  <c r="Q6" i="3"/>
  <c r="F6" i="3" s="1"/>
  <c r="R6" i="3"/>
  <c r="P7" i="3"/>
  <c r="Q7" i="3"/>
  <c r="F7" i="3" s="1"/>
  <c r="R7" i="3"/>
  <c r="P8" i="3"/>
  <c r="D8" i="3" s="1"/>
  <c r="Q8" i="3"/>
  <c r="R8" i="3"/>
  <c r="P9" i="3"/>
  <c r="D9" i="3" s="1"/>
  <c r="Q9" i="3"/>
  <c r="F9" i="3" s="1"/>
  <c r="R9" i="3"/>
  <c r="P10" i="3"/>
  <c r="D10" i="3" s="1"/>
  <c r="Q10" i="3"/>
  <c r="F10" i="3" s="1"/>
  <c r="R10" i="3"/>
  <c r="P11" i="3"/>
  <c r="Q11" i="3"/>
  <c r="F11" i="3" s="1"/>
  <c r="R11" i="3"/>
  <c r="P12" i="3"/>
  <c r="D12" i="3" s="1"/>
  <c r="Q12" i="3"/>
  <c r="F12" i="3" s="1"/>
  <c r="R12" i="3"/>
  <c r="P13" i="3"/>
  <c r="D13" i="3" s="1"/>
  <c r="Q13" i="3"/>
  <c r="F13" i="3" s="1"/>
  <c r="R13" i="3"/>
  <c r="P14" i="3"/>
  <c r="D14" i="3" s="1"/>
  <c r="Q14" i="3"/>
  <c r="F14" i="3" s="1"/>
  <c r="R14" i="3"/>
  <c r="P15" i="3"/>
  <c r="D15" i="3" s="1"/>
  <c r="Q15" i="3"/>
  <c r="F15" i="3" s="1"/>
  <c r="R15" i="3"/>
  <c r="P16" i="3"/>
  <c r="D16" i="3" s="1"/>
  <c r="Q16" i="3"/>
  <c r="F16" i="3" s="1"/>
  <c r="R16" i="3"/>
  <c r="P17" i="3"/>
  <c r="D17" i="3" s="1"/>
  <c r="Q17" i="3"/>
  <c r="F17" i="3" s="1"/>
  <c r="R17" i="3"/>
  <c r="P18" i="3"/>
  <c r="D18" i="3" s="1"/>
  <c r="Q18" i="3"/>
  <c r="F18" i="3" s="1"/>
  <c r="R18" i="3"/>
  <c r="P19" i="3"/>
  <c r="D19" i="3" s="1"/>
  <c r="Q19" i="3"/>
  <c r="F19" i="3" s="1"/>
  <c r="R19" i="3"/>
  <c r="P20" i="3"/>
  <c r="D20" i="3" s="1"/>
  <c r="Q20" i="3"/>
  <c r="F20" i="3" s="1"/>
  <c r="R20" i="3"/>
  <c r="P21" i="3"/>
  <c r="D21" i="3" s="1"/>
  <c r="Q21" i="3"/>
  <c r="R21" i="3"/>
  <c r="P22" i="3"/>
  <c r="D22" i="3" s="1"/>
  <c r="Q22" i="3"/>
  <c r="F22" i="3" s="1"/>
  <c r="R22" i="3"/>
  <c r="P23" i="3"/>
  <c r="D23" i="3" s="1"/>
  <c r="Q23" i="3"/>
  <c r="F23" i="3" s="1"/>
  <c r="R23" i="3"/>
  <c r="P24" i="3"/>
  <c r="D24" i="3" s="1"/>
  <c r="Q24" i="3"/>
  <c r="F24" i="3" s="1"/>
  <c r="R24" i="3"/>
  <c r="P25" i="3"/>
  <c r="D25" i="3" s="1"/>
  <c r="Q25" i="3"/>
  <c r="F25" i="3" s="1"/>
  <c r="R25" i="3"/>
  <c r="P26" i="3"/>
  <c r="D26" i="3" s="1"/>
  <c r="Q26" i="3"/>
  <c r="F26" i="3" s="1"/>
  <c r="R26" i="3"/>
  <c r="P27" i="3"/>
  <c r="D27" i="3" s="1"/>
  <c r="Q27" i="3"/>
  <c r="F27" i="3" s="1"/>
  <c r="R27" i="3"/>
  <c r="P28" i="3"/>
  <c r="D28" i="3" s="1"/>
  <c r="Q28" i="3"/>
  <c r="F28" i="3" s="1"/>
  <c r="R28" i="3"/>
  <c r="P29" i="3"/>
  <c r="D29" i="3" s="1"/>
  <c r="Q29" i="3"/>
  <c r="F29" i="3" s="1"/>
  <c r="R29" i="3"/>
  <c r="P30" i="3"/>
  <c r="D30" i="3" s="1"/>
  <c r="Q30" i="3"/>
  <c r="F30" i="3" s="1"/>
  <c r="R30" i="3"/>
  <c r="P31" i="3"/>
  <c r="D31" i="3" s="1"/>
  <c r="Q31" i="3"/>
  <c r="F31" i="3" s="1"/>
  <c r="R31" i="3"/>
  <c r="P32" i="3"/>
  <c r="D32" i="3" s="1"/>
  <c r="Q32" i="3"/>
  <c r="F32" i="3" s="1"/>
  <c r="R32" i="3"/>
  <c r="P33" i="3"/>
  <c r="D33" i="3" s="1"/>
  <c r="Q33" i="3"/>
  <c r="R33" i="3"/>
  <c r="P34" i="3"/>
  <c r="D34" i="3" s="1"/>
  <c r="Q34" i="3"/>
  <c r="F34" i="3" s="1"/>
  <c r="R34" i="3"/>
  <c r="P35" i="3"/>
  <c r="D35" i="3" s="1"/>
  <c r="Q35" i="3"/>
  <c r="F35" i="3" s="1"/>
  <c r="R35" i="3"/>
  <c r="P36" i="3"/>
  <c r="D36" i="3" s="1"/>
  <c r="Q36" i="3"/>
  <c r="F36" i="3" s="1"/>
  <c r="R36" i="3"/>
  <c r="P37" i="3"/>
  <c r="D37" i="3" s="1"/>
  <c r="Q37" i="3"/>
  <c r="F37" i="3" s="1"/>
  <c r="R37" i="3"/>
  <c r="N37" i="3" s="1"/>
  <c r="P38" i="3"/>
  <c r="D38" i="3" s="1"/>
  <c r="Q38" i="3"/>
  <c r="F38" i="3" s="1"/>
  <c r="R38" i="3"/>
  <c r="N4" i="3"/>
  <c r="R3" i="3"/>
  <c r="Q3" i="3"/>
  <c r="F3" i="3" s="1"/>
  <c r="P3" i="3"/>
  <c r="D3" i="3" s="1"/>
  <c r="N29" i="3" l="1"/>
  <c r="I34" i="3"/>
  <c r="I30" i="3"/>
  <c r="I26" i="3"/>
  <c r="I22" i="3"/>
  <c r="I18" i="3"/>
  <c r="I14" i="3"/>
  <c r="I10" i="3"/>
  <c r="I6" i="3"/>
  <c r="I36" i="3"/>
  <c r="I32" i="3"/>
  <c r="I28" i="3"/>
  <c r="N11" i="3"/>
  <c r="N7" i="3"/>
  <c r="N25" i="3"/>
  <c r="N17" i="3"/>
  <c r="N13" i="3"/>
  <c r="N8" i="3"/>
  <c r="I3" i="3"/>
  <c r="I24" i="3"/>
  <c r="I20" i="3"/>
  <c r="I16" i="3"/>
  <c r="I12" i="3"/>
  <c r="I4" i="3"/>
  <c r="I37" i="3"/>
  <c r="I29" i="3"/>
  <c r="I25" i="3"/>
  <c r="I17" i="3"/>
  <c r="I13" i="3"/>
  <c r="I9" i="3"/>
  <c r="I35" i="3"/>
  <c r="I31" i="3"/>
  <c r="I27" i="3"/>
  <c r="I23" i="3"/>
  <c r="I19" i="3"/>
  <c r="I15" i="3"/>
  <c r="N35" i="3"/>
  <c r="N23" i="3"/>
  <c r="N19" i="3"/>
  <c r="N5" i="3"/>
  <c r="F8" i="3"/>
  <c r="I8" i="3" s="1"/>
  <c r="N3" i="3"/>
  <c r="N31" i="3"/>
  <c r="N27" i="3"/>
  <c r="N30" i="3"/>
  <c r="N22" i="3"/>
  <c r="N16" i="3"/>
  <c r="N12" i="3"/>
  <c r="D5" i="3"/>
  <c r="I5" i="3" s="1"/>
  <c r="N38" i="3"/>
  <c r="N36" i="3"/>
  <c r="N34" i="3"/>
  <c r="N33" i="3"/>
  <c r="N32" i="3"/>
  <c r="N28" i="3"/>
  <c r="N26" i="3"/>
  <c r="N24" i="3"/>
  <c r="N21" i="3"/>
  <c r="N20" i="3"/>
  <c r="N18" i="3"/>
  <c r="N14" i="3"/>
  <c r="N10" i="3"/>
  <c r="N6" i="3"/>
  <c r="D11" i="3"/>
  <c r="I11" i="3" s="1"/>
  <c r="D7" i="3"/>
  <c r="I7" i="3" s="1"/>
  <c r="F33" i="3"/>
  <c r="I33" i="3" s="1"/>
  <c r="F21" i="3"/>
  <c r="I21" i="3" s="1"/>
  <c r="I38" i="3"/>
  <c r="N15" i="3"/>
  <c r="N9" i="3"/>
  <c r="J2" i="19"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競輪太郎</author>
  </authors>
  <commentList>
    <comment ref="A2" authorId="0" shapeId="0" xr:uid="{00000000-0006-0000-0300-000001000000}">
      <text>
        <r>
          <rPr>
            <b/>
            <sz val="9"/>
            <color indexed="81"/>
            <rFont val="ＭＳ Ｐゴシック"/>
            <family val="3"/>
            <charset val="128"/>
          </rPr>
          <t>競輪太郎:</t>
        </r>
        <r>
          <rPr>
            <sz val="9"/>
            <color indexed="81"/>
            <rFont val="ＭＳ Ｐゴシック"/>
            <family val="3"/>
            <charset val="128"/>
          </rPr>
          <t xml:space="preserve">
A2:J16の範囲に
「大学等研修リスト」
と名前を付けた。</t>
        </r>
      </text>
    </comment>
    <comment ref="A17" authorId="0" shapeId="0" xr:uid="{00000000-0006-0000-0300-000002000000}">
      <text>
        <r>
          <rPr>
            <b/>
            <sz val="9"/>
            <color indexed="81"/>
            <rFont val="ＭＳ Ｐゴシック"/>
            <family val="3"/>
            <charset val="128"/>
          </rPr>
          <t>競輪太郎:</t>
        </r>
        <r>
          <rPr>
            <sz val="9"/>
            <color indexed="81"/>
            <rFont val="ＭＳ Ｐゴシック"/>
            <family val="3"/>
            <charset val="128"/>
          </rPr>
          <t xml:space="preserve">
A17:J37の範囲に
「研修所研修リスト」
と名前を付けた。</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競輪太郎</author>
  </authors>
  <commentList>
    <comment ref="A1" authorId="0" shapeId="0" xr:uid="{00000000-0006-0000-0400-000001000000}">
      <text>
        <r>
          <rPr>
            <b/>
            <sz val="9"/>
            <color indexed="81"/>
            <rFont val="ＭＳ Ｐゴシック"/>
            <family val="3"/>
            <charset val="128"/>
          </rPr>
          <t>競輪太郎:</t>
        </r>
        <r>
          <rPr>
            <sz val="9"/>
            <color indexed="81"/>
            <rFont val="ＭＳ Ｐゴシック"/>
            <family val="3"/>
            <charset val="128"/>
          </rPr>
          <t xml:space="preserve">
A1:A2のセル範囲には、
「Needs」
という名前をつけておる。
「様式１」のドロップダウンリストの元の値のソース。</t>
        </r>
      </text>
    </comment>
    <comment ref="B1" authorId="0" shapeId="0" xr:uid="{00000000-0006-0000-0400-000002000000}">
      <text>
        <r>
          <rPr>
            <b/>
            <sz val="9"/>
            <color indexed="81"/>
            <rFont val="ＭＳ Ｐゴシック"/>
            <family val="3"/>
            <charset val="128"/>
          </rPr>
          <t>競輪太郎:</t>
        </r>
        <r>
          <rPr>
            <sz val="9"/>
            <color indexed="81"/>
            <rFont val="ＭＳ Ｐゴシック"/>
            <family val="3"/>
            <charset val="128"/>
          </rPr>
          <t xml:space="preserve">
B列～F列のそれぞれの列には、
BigMonth
SmallMonth
NormalFebrary
LeapYearFebrary
という名前を付けて、「様式２」の日付入力ドロップダウンリストの元の値のソースにしておる。</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兵庫県</author>
  </authors>
  <commentList>
    <comment ref="O38" authorId="0" shapeId="0" xr:uid="{00000000-0006-0000-0600-000001000000}">
      <text>
        <r>
          <rPr>
            <b/>
            <sz val="9"/>
            <color indexed="81"/>
            <rFont val="ＭＳ Ｐゴシック"/>
            <family val="3"/>
            <charset val="128"/>
          </rPr>
          <t xml:space="preserve">兵庫県:
</t>
        </r>
        <r>
          <rPr>
            <sz val="9"/>
            <color indexed="81"/>
            <rFont val="ＭＳ Ｐゴシック"/>
            <family val="3"/>
            <charset val="128"/>
          </rPr>
          <t>あくまでも暫定的な日付。確定次第修正する必要あり。</t>
        </r>
      </text>
    </comment>
  </commentList>
</comments>
</file>

<file path=xl/sharedStrings.xml><?xml version="1.0" encoding="utf-8"?>
<sst xmlns="http://schemas.openxmlformats.org/spreadsheetml/2006/main" count="4629" uniqueCount="1637">
  <si>
    <t>本人</t>
    <phoneticPr fontId="5"/>
  </si>
  <si>
    <t>校長</t>
    <phoneticPr fontId="5"/>
  </si>
  <si>
    <t>研修の必要性</t>
    <phoneticPr fontId="5"/>
  </si>
  <si>
    <t>）</t>
  </si>
  <si>
    <t>（</t>
  </si>
  <si>
    <t xml:space="preserve"> 実施予定日</t>
  </si>
  <si>
    <t>月</t>
  </si>
  <si>
    <t>月</t>
    <rPh sb="0" eb="1">
      <t>ガツ</t>
    </rPh>
    <phoneticPr fontId="5"/>
  </si>
  <si>
    <t>日</t>
  </si>
  <si>
    <t>日</t>
    <rPh sb="0" eb="1">
      <t>ニチ</t>
    </rPh>
    <phoneticPr fontId="5"/>
  </si>
  <si>
    <t>番号</t>
  </si>
  <si>
    <t>期　日</t>
  </si>
  <si>
    <t>実 施 場 所</t>
  </si>
  <si>
    <t>研 修 内 容</t>
  </si>
  <si>
    <t>県立教育研修所　現職教職員研修</t>
  </si>
  <si>
    <t>日</t>
    <rPh sb="0" eb="1">
      <t>ニチ</t>
    </rPh>
    <phoneticPr fontId="5"/>
  </si>
  <si>
    <t>（</t>
    <phoneticPr fontId="5"/>
  </si>
  <si>
    <t>）</t>
    <phoneticPr fontId="5"/>
  </si>
  <si>
    <t>武庫川女子大学</t>
    <rPh sb="0" eb="3">
      <t>ムコガワ</t>
    </rPh>
    <rPh sb="3" eb="5">
      <t>ジョシ</t>
    </rPh>
    <rPh sb="5" eb="7">
      <t>ダイガク</t>
    </rPh>
    <phoneticPr fontId="5"/>
  </si>
  <si>
    <t>神戸大学</t>
    <rPh sb="0" eb="2">
      <t>コウベ</t>
    </rPh>
    <rPh sb="2" eb="4">
      <t>ダイガク</t>
    </rPh>
    <phoneticPr fontId="5"/>
  </si>
  <si>
    <t>神戸女子大学</t>
    <rPh sb="0" eb="2">
      <t>コウベ</t>
    </rPh>
    <rPh sb="2" eb="4">
      <t>ジョシ</t>
    </rPh>
    <rPh sb="4" eb="6">
      <t>ダイガク</t>
    </rPh>
    <phoneticPr fontId="5"/>
  </si>
  <si>
    <t>姫路獨協大学</t>
    <rPh sb="0" eb="2">
      <t>ヒメジ</t>
    </rPh>
    <rPh sb="2" eb="4">
      <t>ドッキョウ</t>
    </rPh>
    <rPh sb="4" eb="6">
      <t>ダイガク</t>
    </rPh>
    <phoneticPr fontId="5"/>
  </si>
  <si>
    <t>県立教育研修所</t>
    <rPh sb="0" eb="2">
      <t>ケンリツ</t>
    </rPh>
    <rPh sb="2" eb="4">
      <t>キョウイク</t>
    </rPh>
    <rPh sb="4" eb="7">
      <t>ケンシュウショ</t>
    </rPh>
    <phoneticPr fontId="5"/>
  </si>
  <si>
    <t>「生徒指導と教育相談」</t>
  </si>
  <si>
    <t>「重篤な事案に対する組織対応」</t>
  </si>
  <si>
    <t>「生徒理解に基づく生徒指導のあり方」</t>
  </si>
  <si>
    <t>「様々な生徒指導案件と対応事例」</t>
  </si>
  <si>
    <t>自他の命を大切にする心を育む教育講座</t>
  </si>
  <si>
    <t>授業実践力・授業改善力</t>
    <phoneticPr fontId="5"/>
  </si>
  <si>
    <t>専門性・探究力</t>
    <rPh sb="0" eb="3">
      <t>センモンセイ</t>
    </rPh>
    <rPh sb="4" eb="6">
      <t>タンキュウ</t>
    </rPh>
    <rPh sb="6" eb="7">
      <t>リョク</t>
    </rPh>
    <phoneticPr fontId="5"/>
  </si>
  <si>
    <t>集団を高める力</t>
    <rPh sb="0" eb="2">
      <t>シュウダン</t>
    </rPh>
    <rPh sb="3" eb="4">
      <t>タカ</t>
    </rPh>
    <rPh sb="6" eb="7">
      <t>チカラ</t>
    </rPh>
    <phoneticPr fontId="5"/>
  </si>
  <si>
    <t>一人一人の能力を高める力</t>
    <rPh sb="0" eb="2">
      <t>ヒトリ</t>
    </rPh>
    <rPh sb="2" eb="4">
      <t>ヒトリ</t>
    </rPh>
    <rPh sb="5" eb="7">
      <t>ノウリョク</t>
    </rPh>
    <rPh sb="8" eb="9">
      <t>タカ</t>
    </rPh>
    <rPh sb="11" eb="12">
      <t>チカラ</t>
    </rPh>
    <phoneticPr fontId="5"/>
  </si>
  <si>
    <t>協働性・同僚性</t>
    <rPh sb="0" eb="3">
      <t>キョウドウセイ</t>
    </rPh>
    <rPh sb="4" eb="6">
      <t>ドウリョウ</t>
    </rPh>
    <rPh sb="6" eb="7">
      <t>セイ</t>
    </rPh>
    <phoneticPr fontId="5"/>
  </si>
  <si>
    <t>組織的対応力</t>
    <rPh sb="0" eb="3">
      <t>ソシキテキ</t>
    </rPh>
    <rPh sb="3" eb="6">
      <t>タイオウリョク</t>
    </rPh>
    <phoneticPr fontId="5"/>
  </si>
  <si>
    <t>記入上の
留意点</t>
    <phoneticPr fontId="5"/>
  </si>
  <si>
    <t>兵庫の教育課題への対応</t>
    <phoneticPr fontId="5"/>
  </si>
  <si>
    <t>(3)　教育課題研修（４日間）</t>
    <rPh sb="4" eb="6">
      <t>キョウイク</t>
    </rPh>
    <rPh sb="6" eb="8">
      <t>カダイ</t>
    </rPh>
    <rPh sb="8" eb="10">
      <t>ケンシュウ</t>
    </rPh>
    <phoneticPr fontId="5"/>
  </si>
  <si>
    <t>神戸親和女子大学</t>
    <rPh sb="0" eb="2">
      <t>コウベ</t>
    </rPh>
    <rPh sb="2" eb="4">
      <t>シンワ</t>
    </rPh>
    <rPh sb="4" eb="6">
      <t>ジョシ</t>
    </rPh>
    <rPh sb="6" eb="8">
      <t>ダイガク</t>
    </rPh>
    <phoneticPr fontId="5"/>
  </si>
  <si>
    <t>関西学院大学</t>
    <rPh sb="0" eb="2">
      <t>カンセイ</t>
    </rPh>
    <rPh sb="2" eb="4">
      <t>ガクイン</t>
    </rPh>
    <rPh sb="4" eb="6">
      <t>ダイガク</t>
    </rPh>
    <phoneticPr fontId="5"/>
  </si>
  <si>
    <t>兵庫教育大学</t>
    <rPh sb="0" eb="2">
      <t>ヒョウゴ</t>
    </rPh>
    <rPh sb="2" eb="4">
      <t>キョウイク</t>
    </rPh>
    <rPh sb="4" eb="6">
      <t>ダイガク</t>
    </rPh>
    <phoneticPr fontId="5"/>
  </si>
  <si>
    <t>県立神出学園</t>
    <rPh sb="0" eb="2">
      <t>ケンリツ</t>
    </rPh>
    <rPh sb="2" eb="4">
      <t>カンデ</t>
    </rPh>
    <rPh sb="4" eb="6">
      <t>ガクエン</t>
    </rPh>
    <phoneticPr fontId="5"/>
  </si>
  <si>
    <t>JICA関西</t>
    <rPh sb="4" eb="6">
      <t>カンサイ</t>
    </rPh>
    <phoneticPr fontId="5"/>
  </si>
  <si>
    <t>月</t>
    <rPh sb="0" eb="1">
      <t>ツキ</t>
    </rPh>
    <phoneticPr fontId="5"/>
  </si>
  <si>
    <t>日</t>
    <rPh sb="0" eb="1">
      <t>ヒ</t>
    </rPh>
    <phoneticPr fontId="5"/>
  </si>
  <si>
    <t>グローバル教育</t>
    <rPh sb="5" eb="7">
      <t>キョウイク</t>
    </rPh>
    <phoneticPr fontId="5"/>
  </si>
  <si>
    <t>「学校現場とスクールカウンセリング」</t>
    <rPh sb="1" eb="3">
      <t>ガッコウ</t>
    </rPh>
    <rPh sb="3" eb="5">
      <t>ゲンバ</t>
    </rPh>
    <phoneticPr fontId="5"/>
  </si>
  <si>
    <t>「児童・思春期の心のトラブル」</t>
    <rPh sb="1" eb="3">
      <t>ジドウ</t>
    </rPh>
    <rPh sb="4" eb="7">
      <t>シシュンキ</t>
    </rPh>
    <rPh sb="8" eb="9">
      <t>ココロ</t>
    </rPh>
    <phoneticPr fontId="5"/>
  </si>
  <si>
    <t>「教師としての生徒や保護者に対する関わりの在り方」</t>
    <rPh sb="1" eb="3">
      <t>キョウシ</t>
    </rPh>
    <rPh sb="7" eb="9">
      <t>セイト</t>
    </rPh>
    <rPh sb="10" eb="13">
      <t>ホゴシャ</t>
    </rPh>
    <rPh sb="14" eb="15">
      <t>タイ</t>
    </rPh>
    <rPh sb="17" eb="18">
      <t>カカ</t>
    </rPh>
    <rPh sb="21" eb="22">
      <t>ア</t>
    </rPh>
    <rPh sb="23" eb="24">
      <t>カタ</t>
    </rPh>
    <phoneticPr fontId="5"/>
  </si>
  <si>
    <t>「思春期の子どもの心をどう理解するか？―スクールカウンセラーの立場から―</t>
    <rPh sb="1" eb="4">
      <t>シシュンキ</t>
    </rPh>
    <rPh sb="5" eb="6">
      <t>コ</t>
    </rPh>
    <rPh sb="9" eb="10">
      <t>ココロ</t>
    </rPh>
    <rPh sb="13" eb="15">
      <t>リカイ</t>
    </rPh>
    <rPh sb="31" eb="33">
      <t>タチバ</t>
    </rPh>
    <phoneticPr fontId="5"/>
  </si>
  <si>
    <t>カウンセリング・教育相談</t>
    <rPh sb="8" eb="10">
      <t>キョウイク</t>
    </rPh>
    <rPh sb="10" eb="12">
      <t>ソウダン</t>
    </rPh>
    <phoneticPr fontId="5"/>
  </si>
  <si>
    <t>(高)と区別支援教育の視点を活かした生徒指導講座</t>
    <rPh sb="1" eb="2">
      <t>コウ</t>
    </rPh>
    <rPh sb="4" eb="6">
      <t>クベツ</t>
    </rPh>
    <rPh sb="6" eb="8">
      <t>シエン</t>
    </rPh>
    <rPh sb="8" eb="10">
      <t>キョウイク</t>
    </rPh>
    <rPh sb="11" eb="13">
      <t>シテン</t>
    </rPh>
    <rPh sb="14" eb="15">
      <t>イ</t>
    </rPh>
    <rPh sb="18" eb="20">
      <t>セイト</t>
    </rPh>
    <rPh sb="20" eb="22">
      <t>シドウ</t>
    </rPh>
    <rPh sb="22" eb="24">
      <t>コウザ</t>
    </rPh>
    <phoneticPr fontId="5"/>
  </si>
  <si>
    <t>不登校問題への対応講座</t>
    <phoneticPr fontId="5"/>
  </si>
  <si>
    <t>いじめ問題への対応講座</t>
    <phoneticPr fontId="5"/>
  </si>
  <si>
    <t>(中高)学校と家庭の連携・協力を充実させる教育講座</t>
    <phoneticPr fontId="5"/>
  </si>
  <si>
    <t>児童生徒の心の危機対応講座</t>
    <phoneticPr fontId="5"/>
  </si>
  <si>
    <t>人権教育講座</t>
    <phoneticPr fontId="5"/>
  </si>
  <si>
    <t>震災に学ぶ防災教育講座</t>
    <phoneticPr fontId="5"/>
  </si>
  <si>
    <t>(高)キャリア教育推進講座</t>
    <phoneticPr fontId="5"/>
  </si>
  <si>
    <t>教育経営講座Ⅰ</t>
    <phoneticPr fontId="5"/>
  </si>
  <si>
    <t>教育経営講座Ⅱ</t>
    <phoneticPr fontId="5"/>
  </si>
  <si>
    <t>学校ウェブサイト充実講座</t>
    <phoneticPr fontId="5"/>
  </si>
  <si>
    <t>ネットワーク管理者養成講座</t>
    <phoneticPr fontId="5"/>
  </si>
  <si>
    <t>校内の情報管理と児童生徒の情報モラル育成講座</t>
    <phoneticPr fontId="5"/>
  </si>
  <si>
    <t>「政治的教養を育む教育」実践講座</t>
    <phoneticPr fontId="5"/>
  </si>
  <si>
    <t>所属
コード</t>
    <rPh sb="0" eb="2">
      <t>ショゾク</t>
    </rPh>
    <phoneticPr fontId="11"/>
  </si>
  <si>
    <t>学校名（　）表示あり</t>
    <rPh sb="0" eb="3">
      <t>ガッコウメイ</t>
    </rPh>
    <rPh sb="6" eb="8">
      <t>ヒョウジ</t>
    </rPh>
    <phoneticPr fontId="11"/>
  </si>
  <si>
    <t>所管
コード</t>
    <phoneticPr fontId="17"/>
  </si>
  <si>
    <t>所管
略称</t>
    <rPh sb="3" eb="5">
      <t>リャクショウ</t>
    </rPh>
    <phoneticPr fontId="11"/>
  </si>
  <si>
    <t>教委
コード</t>
    <phoneticPr fontId="17"/>
  </si>
  <si>
    <t>教委
略称</t>
    <phoneticPr fontId="17"/>
  </si>
  <si>
    <t>電話番号</t>
  </si>
  <si>
    <t>FAX番号</t>
  </si>
  <si>
    <t>校区分
コード</t>
    <phoneticPr fontId="17"/>
  </si>
  <si>
    <t>校区分
略称</t>
    <phoneticPr fontId="17"/>
  </si>
  <si>
    <t>高校教育課番号</t>
    <rPh sb="0" eb="2">
      <t>コウコウ</t>
    </rPh>
    <rPh sb="2" eb="5">
      <t>キョウイクカ</t>
    </rPh>
    <rPh sb="5" eb="7">
      <t>バンゴウ</t>
    </rPh>
    <phoneticPr fontId="17"/>
  </si>
  <si>
    <t>整列番号</t>
    <rPh sb="0" eb="2">
      <t>セイレツ</t>
    </rPh>
    <rPh sb="2" eb="4">
      <t>バンゴウ</t>
    </rPh>
    <phoneticPr fontId="17"/>
  </si>
  <si>
    <t>課程</t>
    <rPh sb="0" eb="2">
      <t>カテイ</t>
    </rPh>
    <phoneticPr fontId="17"/>
  </si>
  <si>
    <t>本・分校</t>
    <rPh sb="0" eb="1">
      <t>ホン</t>
    </rPh>
    <rPh sb="2" eb="4">
      <t>ブンコウ</t>
    </rPh>
    <rPh sb="3" eb="4">
      <t>コウ</t>
    </rPh>
    <phoneticPr fontId="17"/>
  </si>
  <si>
    <t>地区
事務所</t>
    <rPh sb="0" eb="2">
      <t>チク</t>
    </rPh>
    <rPh sb="3" eb="6">
      <t>ジムショ</t>
    </rPh>
    <phoneticPr fontId="17"/>
  </si>
  <si>
    <t>地区番号
事務所</t>
    <rPh sb="0" eb="2">
      <t>チク</t>
    </rPh>
    <rPh sb="2" eb="4">
      <t>バンゴウ</t>
    </rPh>
    <rPh sb="5" eb="8">
      <t>ジムショ</t>
    </rPh>
    <phoneticPr fontId="17"/>
  </si>
  <si>
    <t>地区
高校</t>
    <rPh sb="0" eb="2">
      <t>チク</t>
    </rPh>
    <rPh sb="3" eb="5">
      <t>コウコウ</t>
    </rPh>
    <phoneticPr fontId="17"/>
  </si>
  <si>
    <t>地区番号
高校</t>
    <rPh sb="0" eb="2">
      <t>チク</t>
    </rPh>
    <rPh sb="2" eb="4">
      <t>バンゴウ</t>
    </rPh>
    <rPh sb="5" eb="7">
      <t>コウコウ</t>
    </rPh>
    <phoneticPr fontId="17"/>
  </si>
  <si>
    <t>兵庫県立東灘高等学校</t>
  </si>
  <si>
    <t>県</t>
  </si>
  <si>
    <t>078-452-9600</t>
  </si>
  <si>
    <t>078-452-9601</t>
  </si>
  <si>
    <t>高</t>
  </si>
  <si>
    <t>全日制</t>
    <rPh sb="0" eb="3">
      <t>ゼンニチセイ</t>
    </rPh>
    <phoneticPr fontId="17"/>
  </si>
  <si>
    <t>本校</t>
    <rPh sb="0" eb="2">
      <t>ホンコウ</t>
    </rPh>
    <phoneticPr fontId="17"/>
  </si>
  <si>
    <t>神戸</t>
    <rPh sb="0" eb="2">
      <t>コウベ</t>
    </rPh>
    <phoneticPr fontId="18"/>
  </si>
  <si>
    <t>兵庫県立御影高等学校</t>
  </si>
  <si>
    <t>078-841-1501</t>
  </si>
  <si>
    <t>078-841-1503</t>
  </si>
  <si>
    <t>兵庫県立神戸高等学校</t>
  </si>
  <si>
    <t>078-861-0434</t>
  </si>
  <si>
    <t>078-861-0436</t>
  </si>
  <si>
    <t>兵庫県立夢野台高等学校</t>
  </si>
  <si>
    <t>078-691-1546</t>
  </si>
  <si>
    <t>078-691-1548</t>
  </si>
  <si>
    <t>兵庫県立兵庫高等学校</t>
  </si>
  <si>
    <t>078-691-1135</t>
  </si>
  <si>
    <t>078-691-1136</t>
  </si>
  <si>
    <t>兵庫県立神戸鈴蘭台高等学校</t>
  </si>
  <si>
    <t>078-591-1331</t>
  </si>
  <si>
    <t>078-591-1332</t>
  </si>
  <si>
    <t>兵庫県立神戸北高等学校</t>
  </si>
  <si>
    <t>078-981-0131</t>
  </si>
  <si>
    <t>078-981-0132</t>
  </si>
  <si>
    <t>兵庫県立神戸甲北高等学校</t>
  </si>
  <si>
    <t>078-593-7291</t>
  </si>
  <si>
    <t>078-593-7293</t>
  </si>
  <si>
    <t>兵庫県立長田高等学校</t>
  </si>
  <si>
    <t>078-621-4101</t>
  </si>
  <si>
    <t>078-621-4102</t>
  </si>
  <si>
    <t>兵庫県立須磨東高等学校</t>
  </si>
  <si>
    <t>078-793-1616</t>
  </si>
  <si>
    <t>078-793-1617</t>
  </si>
  <si>
    <t>兵庫県立北須磨高等学校</t>
  </si>
  <si>
    <t>078-792-7661</t>
  </si>
  <si>
    <t>078-792-7662</t>
  </si>
  <si>
    <t>兵庫県立須磨友が丘高等学校</t>
  </si>
  <si>
    <t>078-791-7881</t>
  </si>
  <si>
    <t>078-791-7882</t>
  </si>
  <si>
    <t>兵庫県立星陵高等学校</t>
  </si>
  <si>
    <t>078-707-6565</t>
  </si>
  <si>
    <t>078-707-6589</t>
  </si>
  <si>
    <t>兵庫県立舞子高等学校</t>
  </si>
  <si>
    <t>078-783-5151</t>
  </si>
  <si>
    <t>078-783-5152</t>
  </si>
  <si>
    <t>兵庫県立伊川谷北高等学校</t>
  </si>
  <si>
    <t>078-792-6902</t>
  </si>
  <si>
    <t>078-792-6903</t>
  </si>
  <si>
    <t>兵庫県立伊川谷高等学校</t>
  </si>
  <si>
    <t>078-974-5630</t>
  </si>
  <si>
    <t>078-974-5631</t>
  </si>
  <si>
    <t>兵庫県立神戸高塚高等学校</t>
  </si>
  <si>
    <t>078-992-7000</t>
  </si>
  <si>
    <t>078-992-7002</t>
  </si>
  <si>
    <t>兵庫県立尼崎小田高等学校</t>
  </si>
  <si>
    <t>06-6488-5335</t>
  </si>
  <si>
    <t>06-6488-5337</t>
  </si>
  <si>
    <t>阪神</t>
    <rPh sb="0" eb="2">
      <t>ハンシン</t>
    </rPh>
    <phoneticPr fontId="18"/>
  </si>
  <si>
    <t>兵庫県立尼崎稲園高等学校</t>
  </si>
  <si>
    <t>06-6422-0271</t>
  </si>
  <si>
    <t>06-6422-0272</t>
  </si>
  <si>
    <t>兵庫県立尼崎高等学校</t>
  </si>
  <si>
    <t>06-6401-0643</t>
  </si>
  <si>
    <t>06-6401-0645</t>
  </si>
  <si>
    <t>兵庫県立尼崎北高等学校</t>
  </si>
  <si>
    <t>06-6421-0132</t>
  </si>
  <si>
    <t>06-6421-0154</t>
  </si>
  <si>
    <t>兵庫県立尼崎西高等学校</t>
  </si>
  <si>
    <t>06-6417-5021</t>
  </si>
  <si>
    <t>06-6417-5023</t>
  </si>
  <si>
    <t>兵庫県立伊丹高等学校</t>
  </si>
  <si>
    <t>072-782-2065</t>
  </si>
  <si>
    <t>072-782-3349</t>
  </si>
  <si>
    <t>兵庫県立伊丹北高等学校</t>
  </si>
  <si>
    <t>072-779-4651</t>
  </si>
  <si>
    <t>072-779-4659</t>
  </si>
  <si>
    <t>兵庫県立伊丹西高等学校</t>
  </si>
  <si>
    <t>072-777-3711</t>
  </si>
  <si>
    <t>072-777-3712</t>
  </si>
  <si>
    <t>兵庫県立川西緑台高等学校</t>
  </si>
  <si>
    <t>072-793-0361</t>
  </si>
  <si>
    <t>072-793-0520</t>
  </si>
  <si>
    <t>兵庫県立川西明峰高等学校</t>
  </si>
  <si>
    <t>072-757-8826</t>
  </si>
  <si>
    <t>072-757-8827</t>
  </si>
  <si>
    <t>兵庫県立川西北陵高等学校</t>
  </si>
  <si>
    <t>072-794-7411</t>
  </si>
  <si>
    <t>072-794-7412</t>
  </si>
  <si>
    <t>兵庫県立猪名川高等学校</t>
  </si>
  <si>
    <t>072-766-0101</t>
  </si>
  <si>
    <t>072-766-0103</t>
  </si>
  <si>
    <t>兵庫県立西宮高等学校</t>
  </si>
  <si>
    <t>0798-52-0185</t>
  </si>
  <si>
    <t>0798-52-0187</t>
  </si>
  <si>
    <t>兵庫県立鳴尾高等学校</t>
  </si>
  <si>
    <t>0798-47-1324</t>
  </si>
  <si>
    <t>0798-47-1326</t>
  </si>
  <si>
    <t>兵庫県立西宮北高等学校</t>
  </si>
  <si>
    <t>0798-71-1301</t>
  </si>
  <si>
    <t>0798-71-1302</t>
  </si>
  <si>
    <t>兵庫県立西宮甲山高等学校</t>
  </si>
  <si>
    <t>0798-74-2460</t>
  </si>
  <si>
    <t>0798-74-2461</t>
  </si>
  <si>
    <t>兵庫県立西宮南高等学校</t>
  </si>
  <si>
    <t>0798-45-2043</t>
  </si>
  <si>
    <t>0798-45-2056</t>
  </si>
  <si>
    <t>兵庫県立西宮今津高等学校</t>
  </si>
  <si>
    <t>0798-45-1941</t>
  </si>
  <si>
    <t>0798-45-1942</t>
  </si>
  <si>
    <t>兵庫県立宝塚高等学校</t>
  </si>
  <si>
    <t>0797-71-0345</t>
  </si>
  <si>
    <t>0797-71-0347</t>
  </si>
  <si>
    <t>兵庫県立宝塚東高等学校</t>
  </si>
  <si>
    <t>0797-89-3751</t>
  </si>
  <si>
    <t>0797-89-3753</t>
  </si>
  <si>
    <t>兵庫県立宝塚北高等学校</t>
  </si>
  <si>
    <t>0797-86-3291</t>
  </si>
  <si>
    <t>0797-86-3292</t>
  </si>
  <si>
    <t>兵庫県立宝塚西高等学校</t>
  </si>
  <si>
    <t>0797-73-4035</t>
  </si>
  <si>
    <t>0797-73-6298</t>
  </si>
  <si>
    <t>兵庫県立芦屋高等学校</t>
  </si>
  <si>
    <t>0797-32-2325</t>
  </si>
  <si>
    <t>0797-32-2327</t>
  </si>
  <si>
    <t>兵庫県立国際高等学校</t>
  </si>
  <si>
    <t>0797-35-5931</t>
  </si>
  <si>
    <t>0797-35-5932</t>
  </si>
  <si>
    <t>兵庫県立北摂三田高等学校</t>
  </si>
  <si>
    <t>079-563-6711</t>
  </si>
  <si>
    <t>079-563-6712</t>
  </si>
  <si>
    <t>丹有</t>
    <rPh sb="0" eb="2">
      <t>タンユウ</t>
    </rPh>
    <phoneticPr fontId="18"/>
  </si>
  <si>
    <t>兵庫県立三田西陵高等学校</t>
  </si>
  <si>
    <t>079-565-5287</t>
  </si>
  <si>
    <t>079-565-5289</t>
  </si>
  <si>
    <t>兵庫県立三田祥雲館高等学校</t>
  </si>
  <si>
    <t>079-560-6080</t>
  </si>
  <si>
    <t>079-564-6811</t>
  </si>
  <si>
    <t>兵庫県立柏原高等学校</t>
  </si>
  <si>
    <t>0795-72-1166</t>
  </si>
  <si>
    <t>0795-72-1168</t>
  </si>
  <si>
    <t>丹波</t>
    <rPh sb="0" eb="2">
      <t>タンバ</t>
    </rPh>
    <phoneticPr fontId="18"/>
  </si>
  <si>
    <t>兵庫県立氷上西高等学校</t>
  </si>
  <si>
    <t>0795-87-0146</t>
  </si>
  <si>
    <t>0795-87-1553</t>
  </si>
  <si>
    <t>兵庫県立篠山鳳鳴高等学校</t>
  </si>
  <si>
    <t>079-552-0047</t>
  </si>
  <si>
    <t>079-552-0653</t>
  </si>
  <si>
    <t>兵庫県立明石高等学校</t>
  </si>
  <si>
    <t>078-911-4376</t>
  </si>
  <si>
    <t>078-911-4377</t>
  </si>
  <si>
    <t>播磨東</t>
    <rPh sb="0" eb="2">
      <t>ハリマ</t>
    </rPh>
    <rPh sb="2" eb="3">
      <t>ヒガシ</t>
    </rPh>
    <phoneticPr fontId="18"/>
  </si>
  <si>
    <t>東播</t>
    <phoneticPr fontId="18"/>
  </si>
  <si>
    <t>兵庫県立明石南高等学校</t>
  </si>
  <si>
    <t>078-923-3617</t>
  </si>
  <si>
    <t>078-923-3618</t>
  </si>
  <si>
    <t>兵庫県立明石北高等学校</t>
  </si>
  <si>
    <t>078-936-9100</t>
  </si>
  <si>
    <t>078-936-9101</t>
  </si>
  <si>
    <t>兵庫県立明石城西高等学校</t>
  </si>
  <si>
    <t>078-936-8495</t>
  </si>
  <si>
    <t>078-936-8476</t>
  </si>
  <si>
    <t>兵庫県立明石清水高等学校</t>
  </si>
  <si>
    <t>078-947-1182</t>
  </si>
  <si>
    <t>078-947-1183</t>
  </si>
  <si>
    <t>兵庫県立明石西高等学校</t>
  </si>
  <si>
    <t>078-943-3350</t>
  </si>
  <si>
    <t>078-943-3351</t>
  </si>
  <si>
    <t>兵庫県立加古川北高等学校</t>
  </si>
  <si>
    <t>079-426-6511</t>
  </si>
  <si>
    <t>079-426-7429</t>
  </si>
  <si>
    <t>兵庫県立加古川東高等学校</t>
  </si>
  <si>
    <t>079-424-2726</t>
  </si>
  <si>
    <t>079-424-5777</t>
  </si>
  <si>
    <t>兵庫県立加古川西高等学校</t>
  </si>
  <si>
    <t>079-424-2400</t>
  </si>
  <si>
    <t>079-424-5719</t>
  </si>
  <si>
    <t>兵庫県立加古川南高等学校</t>
  </si>
  <si>
    <t>079-421-2373</t>
  </si>
  <si>
    <t>079-421-2376</t>
  </si>
  <si>
    <t>兵庫県立高砂高等学校</t>
  </si>
  <si>
    <t>079-442-2371</t>
  </si>
  <si>
    <t>079-442-2373</t>
  </si>
  <si>
    <t>兵庫県立高砂南高等学校</t>
  </si>
  <si>
    <t>079-443-5900</t>
  </si>
  <si>
    <t>079-443-5901</t>
  </si>
  <si>
    <t>兵庫県立松陽高等学校</t>
  </si>
  <si>
    <t>079-447-4021</t>
  </si>
  <si>
    <t>079-447-4023</t>
  </si>
  <si>
    <t>兵庫県立東播磨高等学校</t>
  </si>
  <si>
    <t>079-492-3111</t>
  </si>
  <si>
    <t>079-492-3139</t>
  </si>
  <si>
    <t>兵庫県立播磨南高等学校</t>
  </si>
  <si>
    <t>078-944-1157</t>
  </si>
  <si>
    <t>078-944-1158</t>
  </si>
  <si>
    <t>兵庫県立西脇高等学校</t>
  </si>
  <si>
    <t>0795-22-3566</t>
  </si>
  <si>
    <t>0795-22-3567</t>
  </si>
  <si>
    <t>兵庫県立三木東高等学校</t>
  </si>
  <si>
    <t>0794-85-8000</t>
  </si>
  <si>
    <t>0794-85-8001</t>
  </si>
  <si>
    <t>兵庫県立三木高等学校</t>
  </si>
  <si>
    <t>0794-82-5001</t>
  </si>
  <si>
    <t>0794-82-5002</t>
  </si>
  <si>
    <t>兵庫県立三木北高等学校</t>
  </si>
  <si>
    <t>0794-85-6781</t>
  </si>
  <si>
    <t>0794-85-6985</t>
  </si>
  <si>
    <t>兵庫県立小野高等学校</t>
  </si>
  <si>
    <t>0794-63-2007</t>
  </si>
  <si>
    <t>0794-63-2008</t>
  </si>
  <si>
    <t>兵庫県立吉川高等学校</t>
  </si>
  <si>
    <t>0794-73-0068</t>
  </si>
  <si>
    <t>0794-73-0167</t>
  </si>
  <si>
    <t>兵庫県立社高等学校</t>
  </si>
  <si>
    <t>0795-42-2055</t>
  </si>
  <si>
    <t>0795-42-2056</t>
  </si>
  <si>
    <t>兵庫県立多可高等学校</t>
  </si>
  <si>
    <t>0795-32-3214</t>
  </si>
  <si>
    <t>0795-32-3375</t>
  </si>
  <si>
    <t>兵庫県立北条高等学校</t>
  </si>
  <si>
    <t>0790-48-2311</t>
  </si>
  <si>
    <t>0790-48-2312</t>
  </si>
  <si>
    <t>兵庫県立姫路別所高等学校</t>
  </si>
  <si>
    <t>079-253-0755</t>
  </si>
  <si>
    <t>079-253-0726</t>
  </si>
  <si>
    <t>播磨西</t>
    <rPh sb="0" eb="2">
      <t>ハリマ</t>
    </rPh>
    <rPh sb="2" eb="3">
      <t>ニシ</t>
    </rPh>
    <phoneticPr fontId="18"/>
  </si>
  <si>
    <t>西播</t>
    <phoneticPr fontId="18"/>
  </si>
  <si>
    <t>兵庫県立姫路東高等学校</t>
  </si>
  <si>
    <t>079-285-1166</t>
  </si>
  <si>
    <t>079-285-1167</t>
  </si>
  <si>
    <t>兵庫県立姫路西高等学校</t>
  </si>
  <si>
    <t>079-281-6621</t>
  </si>
  <si>
    <t>079-281-6623</t>
  </si>
  <si>
    <t>兵庫県立姫路飾西高等学校</t>
  </si>
  <si>
    <t>079-266-5355</t>
  </si>
  <si>
    <t>079-266-5354</t>
  </si>
  <si>
    <t>兵庫県立姫路南高等学校</t>
  </si>
  <si>
    <t>079-236-1835</t>
  </si>
  <si>
    <t>079-236-3186</t>
  </si>
  <si>
    <t>兵庫県立網干高等学校</t>
  </si>
  <si>
    <t>079-274-2012</t>
  </si>
  <si>
    <t>079-274-2015</t>
  </si>
  <si>
    <t>兵庫県立家島高等学校</t>
  </si>
  <si>
    <t>079-325-0165</t>
  </si>
  <si>
    <t>079-325-1188</t>
  </si>
  <si>
    <t>兵庫県立相生高等学校</t>
  </si>
  <si>
    <t>0791-23-0800</t>
  </si>
  <si>
    <t>0791-23-0801</t>
  </si>
  <si>
    <t>兵庫県立龍野高等学校</t>
  </si>
  <si>
    <t>0791-62-0886</t>
  </si>
  <si>
    <t>0791-62-0493</t>
  </si>
  <si>
    <t>兵庫県立太子高等学校</t>
  </si>
  <si>
    <t>079-277-0123</t>
  </si>
  <si>
    <t>079-277-0124</t>
  </si>
  <si>
    <t>兵庫県立赤穂高等学校</t>
  </si>
  <si>
    <t>0791-43-2151</t>
  </si>
  <si>
    <t>0791-43-2153</t>
  </si>
  <si>
    <t>兵庫県立福崎高等学校</t>
  </si>
  <si>
    <t>0790-22-1200</t>
  </si>
  <si>
    <t>0790-22-1201</t>
  </si>
  <si>
    <t>兵庫県立香寺高等学校</t>
  </si>
  <si>
    <t>079-232-0048</t>
  </si>
  <si>
    <t>079-265-2070</t>
  </si>
  <si>
    <t>兵庫県立神崎高等学校</t>
  </si>
  <si>
    <t>0790-32-0209</t>
  </si>
  <si>
    <t>0790-32-0349</t>
  </si>
  <si>
    <t>兵庫県立夢前高等学校</t>
  </si>
  <si>
    <t>079-336-0039</t>
  </si>
  <si>
    <t>079-336-0585</t>
  </si>
  <si>
    <t>兵庫県立伊和高等学校</t>
  </si>
  <si>
    <t>0790-72-0240</t>
  </si>
  <si>
    <t>0790-72-0241</t>
  </si>
  <si>
    <t>兵庫県立千種高等学校</t>
  </si>
  <si>
    <t>0790-76-2033</t>
  </si>
  <si>
    <t>0790-76-2233</t>
  </si>
  <si>
    <t>兵庫県立豊岡高等学校</t>
  </si>
  <si>
    <t>0796-22-2111</t>
  </si>
  <si>
    <t>0796-22-1107</t>
  </si>
  <si>
    <t>但馬</t>
    <rPh sb="0" eb="2">
      <t>タジマ</t>
    </rPh>
    <phoneticPr fontId="18"/>
  </si>
  <si>
    <t>兵庫県立出石高等学校</t>
  </si>
  <si>
    <t>0796-52-3131</t>
  </si>
  <si>
    <t>0796-52-3133</t>
  </si>
  <si>
    <t>兵庫県立浜坂高等学校</t>
  </si>
  <si>
    <t>0796-82-3174</t>
  </si>
  <si>
    <t>0796-82-3175</t>
  </si>
  <si>
    <t>兵庫県立村岡高等学校</t>
  </si>
  <si>
    <t>0796-94-0201</t>
  </si>
  <si>
    <t>0796-94-0203</t>
  </si>
  <si>
    <t>兵庫県立八鹿高等学校</t>
  </si>
  <si>
    <t>079-662-2176</t>
  </si>
  <si>
    <t>079-662-2178</t>
  </si>
  <si>
    <t>兵庫県立生野高等学校</t>
  </si>
  <si>
    <t>079-679-3123</t>
  </si>
  <si>
    <t>079-679-3134</t>
  </si>
  <si>
    <t>兵庫県立洲本高等学校</t>
  </si>
  <si>
    <t>0799-22-1550</t>
  </si>
  <si>
    <t>0799-22-3494</t>
  </si>
  <si>
    <t>淡路</t>
    <rPh sb="0" eb="2">
      <t>アワジ</t>
    </rPh>
    <phoneticPr fontId="18"/>
  </si>
  <si>
    <t>兵庫県立津名高等学校</t>
  </si>
  <si>
    <t>0799-62-0071</t>
  </si>
  <si>
    <t>0799-62-0545</t>
  </si>
  <si>
    <t>兵庫県立淡路三原高等学校</t>
  </si>
  <si>
    <t>0799-42-0048</t>
  </si>
  <si>
    <t>0799-42-0313</t>
  </si>
  <si>
    <t>兵庫県立有馬高等学校</t>
  </si>
  <si>
    <t>079-563-2881</t>
  </si>
  <si>
    <t>079-563-2882</t>
  </si>
  <si>
    <t>兵庫県立氷上高等学校</t>
  </si>
  <si>
    <t>0795-74-0104</t>
  </si>
  <si>
    <t>0795-74-0146</t>
  </si>
  <si>
    <t>兵庫県立篠山東雲高等学校</t>
  </si>
  <si>
    <t>079-557-0039</t>
  </si>
  <si>
    <t>079-557-1888</t>
  </si>
  <si>
    <t>兵庫県立農業高等学校</t>
  </si>
  <si>
    <t>079-424-3341</t>
  </si>
  <si>
    <t>079-424-2995</t>
  </si>
  <si>
    <t>兵庫県立播磨農業高等学校</t>
  </si>
  <si>
    <t>0790-42-1050</t>
  </si>
  <si>
    <t>0790-42-1052</t>
  </si>
  <si>
    <t>兵庫県立上郡高等学校</t>
  </si>
  <si>
    <t>0791-52-0069</t>
  </si>
  <si>
    <t>0791-52-0071</t>
  </si>
  <si>
    <t>兵庫県立佐用高等学校</t>
  </si>
  <si>
    <t>0790-82-2434</t>
  </si>
  <si>
    <t>0790-82-2719</t>
  </si>
  <si>
    <t>兵庫県立日高高等学校</t>
  </si>
  <si>
    <t>0796-42-1133</t>
  </si>
  <si>
    <t>0796-42-1648</t>
  </si>
  <si>
    <t>兵庫県立但馬農業高等学校</t>
  </si>
  <si>
    <t>079-662-6107</t>
  </si>
  <si>
    <t>079-662-6108</t>
  </si>
  <si>
    <t>兵庫県立淡路高等学校</t>
  </si>
  <si>
    <t>0799-82-1137</t>
  </si>
  <si>
    <t>0799-82-0275</t>
  </si>
  <si>
    <t>兵庫県立山崎高等学校</t>
  </si>
  <si>
    <t>0790-62-1730</t>
  </si>
  <si>
    <t>0790-62-5849</t>
  </si>
  <si>
    <t>西播</t>
    <phoneticPr fontId="18"/>
  </si>
  <si>
    <t>兵庫県立香住高等学校</t>
  </si>
  <si>
    <t>0796-36-1181</t>
  </si>
  <si>
    <t>0796-36-1182</t>
  </si>
  <si>
    <t>兵庫県立兵庫工業高等学校</t>
  </si>
  <si>
    <t>078-671-1431</t>
  </si>
  <si>
    <t>078-671-1435</t>
  </si>
  <si>
    <t>兵庫県立尼崎工業高等学校</t>
  </si>
  <si>
    <t>06-6481-4841</t>
  </si>
  <si>
    <t>06-6481-4843</t>
  </si>
  <si>
    <t>兵庫県立武庫荘総合高等学校</t>
  </si>
  <si>
    <t>06-6431-5520</t>
  </si>
  <si>
    <t>06-6431-1858</t>
  </si>
  <si>
    <t>兵庫県立篠山産業高等学校</t>
  </si>
  <si>
    <t>079-552-1194</t>
  </si>
  <si>
    <t>079-552-1196</t>
  </si>
  <si>
    <t>兵庫県立東播工業高等学校</t>
  </si>
  <si>
    <t>079-432-6861</t>
  </si>
  <si>
    <t>079-432-6862</t>
  </si>
  <si>
    <t>兵庫県立西脇工業高等学校</t>
  </si>
  <si>
    <t>0795-22-5506</t>
  </si>
  <si>
    <t>0795-22-5507</t>
  </si>
  <si>
    <t>兵庫県立小野工業高等学校</t>
  </si>
  <si>
    <t>0794-63-1941</t>
  </si>
  <si>
    <t>0794-63-1943</t>
  </si>
  <si>
    <t>兵庫県立飾磨工業高等学校</t>
  </si>
  <si>
    <t>079-235-1951</t>
  </si>
  <si>
    <t>079-235-1952</t>
  </si>
  <si>
    <t>兵庫県立姫路工業高等学校</t>
  </si>
  <si>
    <t>079-284-0111</t>
  </si>
  <si>
    <t>079-284-0112</t>
  </si>
  <si>
    <t>兵庫県立相生産業高等学校</t>
  </si>
  <si>
    <t>0791-22-0595</t>
  </si>
  <si>
    <t>0791-22-1627</t>
  </si>
  <si>
    <t>兵庫県立龍野北高等学校</t>
  </si>
  <si>
    <t>0791-75-2900</t>
  </si>
  <si>
    <t>0791-75-2296</t>
  </si>
  <si>
    <t>兵庫県立豊岡総合高等学校</t>
  </si>
  <si>
    <t>0796-22-7177</t>
  </si>
  <si>
    <t>0796-22-7179</t>
  </si>
  <si>
    <t>兵庫県立洲本実業高等学校</t>
  </si>
  <si>
    <t>0799-22-1240</t>
  </si>
  <si>
    <t>0799-22-2583</t>
  </si>
  <si>
    <t>兵庫県立神戸商業高等学校</t>
  </si>
  <si>
    <t>078-707-6464</t>
  </si>
  <si>
    <t>078-707-6466</t>
  </si>
  <si>
    <t>兵庫県立姫路商業高等学校</t>
  </si>
  <si>
    <t>079-298-0437</t>
  </si>
  <si>
    <t>079-298-0439</t>
  </si>
  <si>
    <t>西播</t>
    <phoneticPr fontId="18"/>
  </si>
  <si>
    <t>兵庫県立和田山高等学校</t>
  </si>
  <si>
    <t>079-672-3269</t>
  </si>
  <si>
    <t>079-672-3260</t>
  </si>
  <si>
    <t>兵庫県立松陽高等学校（定）</t>
  </si>
  <si>
    <t>079-447-4022</t>
  </si>
  <si>
    <t>(60)</t>
    <phoneticPr fontId="17"/>
  </si>
  <si>
    <t>定時制</t>
    <rPh sb="0" eb="2">
      <t>テイジ</t>
    </rPh>
    <rPh sb="2" eb="3">
      <t>セイ</t>
    </rPh>
    <phoneticPr fontId="17"/>
  </si>
  <si>
    <t>兵庫県立赤穂高等学校（定）</t>
  </si>
  <si>
    <t>(82)</t>
    <phoneticPr fontId="17"/>
  </si>
  <si>
    <t>兵庫県立豊岡高等学校（定）</t>
  </si>
  <si>
    <t>0796-22-2113</t>
  </si>
  <si>
    <t>(89)</t>
    <phoneticPr fontId="17"/>
  </si>
  <si>
    <t>兵庫県立洲本高等学校（定）</t>
  </si>
  <si>
    <t>(95)</t>
    <phoneticPr fontId="17"/>
  </si>
  <si>
    <t>兵庫県立有馬高等学校（定）</t>
  </si>
  <si>
    <t>079-563-2883</t>
  </si>
  <si>
    <t>(98)</t>
    <phoneticPr fontId="17"/>
  </si>
  <si>
    <t>兵庫県立農業高等学校（定）</t>
  </si>
  <si>
    <t>079-424-2996</t>
  </si>
  <si>
    <t>(101)</t>
    <phoneticPr fontId="17"/>
  </si>
  <si>
    <t>東播</t>
    <phoneticPr fontId="18"/>
  </si>
  <si>
    <t>兵庫県立小野工業高等学校（定）</t>
  </si>
  <si>
    <t>0794-63-1942</t>
  </si>
  <si>
    <t>(116)</t>
    <phoneticPr fontId="17"/>
  </si>
  <si>
    <t>兵庫県立相生産業高等学校（定）</t>
  </si>
  <si>
    <t>0791-22-1626</t>
  </si>
  <si>
    <t>(119)</t>
    <phoneticPr fontId="17"/>
  </si>
  <si>
    <t>兵庫県立龍野北高等学校（定）</t>
  </si>
  <si>
    <t>(120)</t>
    <phoneticPr fontId="17"/>
  </si>
  <si>
    <t>兵庫県立湊川高等学校</t>
  </si>
  <si>
    <t>078-691-7406</t>
  </si>
  <si>
    <t>兵庫県立錦城高等学校</t>
  </si>
  <si>
    <t>078-928-3749</t>
  </si>
  <si>
    <t>078-928-3755</t>
  </si>
  <si>
    <t>分校</t>
    <rPh sb="0" eb="2">
      <t>ブンコウ</t>
    </rPh>
    <phoneticPr fontId="17"/>
  </si>
  <si>
    <t>東播</t>
    <phoneticPr fontId="18"/>
  </si>
  <si>
    <t>兵庫県立姫路北高等学校</t>
  </si>
  <si>
    <t>079-281-0118</t>
  </si>
  <si>
    <t>079-281-0131</t>
  </si>
  <si>
    <t>兵庫県立神戸工業高等学校</t>
  </si>
  <si>
    <t>078-651-2811</t>
  </si>
  <si>
    <t>078-651-2812</t>
  </si>
  <si>
    <t>兵庫県立神崎工業高等学校</t>
  </si>
  <si>
    <t>06-6481-5503</t>
  </si>
  <si>
    <t>06-6481-5708</t>
  </si>
  <si>
    <t>兵庫県立長田商業高等学校</t>
  </si>
  <si>
    <t>078-631-0616</t>
  </si>
  <si>
    <t>078-631-0617</t>
  </si>
  <si>
    <t>兵庫県立網干高等学校（通）</t>
  </si>
  <si>
    <t>079-274-2014</t>
  </si>
  <si>
    <t>079-271-2521</t>
  </si>
  <si>
    <t>〈77〉</t>
    <phoneticPr fontId="17"/>
  </si>
  <si>
    <t>通信制</t>
    <rPh sb="0" eb="3">
      <t>ツウシンセイ</t>
    </rPh>
    <phoneticPr fontId="17"/>
  </si>
  <si>
    <t>兵庫県立青雲高等学校</t>
  </si>
  <si>
    <t>078-641-4200</t>
  </si>
  <si>
    <t>078-631-9058</t>
  </si>
  <si>
    <t>兵庫県立阪神昆陽高等学校</t>
  </si>
  <si>
    <t>県</t>
    <rPh sb="0" eb="1">
      <t>ケン</t>
    </rPh>
    <phoneticPr fontId="16"/>
  </si>
  <si>
    <t>072-773-5145</t>
  </si>
  <si>
    <t>072-773-5162</t>
  </si>
  <si>
    <t>多部制</t>
    <rPh sb="0" eb="1">
      <t>オオ</t>
    </rPh>
    <rPh sb="1" eb="2">
      <t>ブ</t>
    </rPh>
    <rPh sb="2" eb="3">
      <t>セイ</t>
    </rPh>
    <phoneticPr fontId="17"/>
  </si>
  <si>
    <t>兵庫県立西宮香風高等学校</t>
  </si>
  <si>
    <t>0798-39-1017</t>
  </si>
  <si>
    <t>0798-39-1018</t>
  </si>
  <si>
    <t>高</t>
    <rPh sb="0" eb="1">
      <t>コウ</t>
    </rPh>
    <phoneticPr fontId="16"/>
  </si>
  <si>
    <t>兵庫県立西脇北高等学校</t>
  </si>
  <si>
    <t>0795-22-5850</t>
  </si>
  <si>
    <t>0795-22-7359</t>
  </si>
  <si>
    <t>兵庫県立飾磨工業高等学校（多）</t>
  </si>
  <si>
    <t>(117)</t>
    <phoneticPr fontId="17"/>
  </si>
  <si>
    <t>兵庫県立芦屋国際中等教育学校</t>
  </si>
  <si>
    <t>0797-38-2293</t>
  </si>
  <si>
    <t>0797-38-2295</t>
  </si>
  <si>
    <t>中･高</t>
  </si>
  <si>
    <t>兵庫県立大学附属高等学校</t>
  </si>
  <si>
    <t>0791-58-0722</t>
  </si>
  <si>
    <t>0791-58-0723</t>
  </si>
  <si>
    <t>尼崎市立尼崎高等学校</t>
  </si>
  <si>
    <t>阪神</t>
  </si>
  <si>
    <t>尼崎市</t>
  </si>
  <si>
    <t>06-6429-0169</t>
  </si>
  <si>
    <t>06-6429-0177</t>
  </si>
  <si>
    <t>尼崎市立尼崎双星高等学校</t>
  </si>
  <si>
    <t>06-6491-7000</t>
  </si>
  <si>
    <t>06-6491-7042</t>
  </si>
  <si>
    <t>尼崎市立琴ノ浦高等学校</t>
    <rPh sb="4" eb="5">
      <t>コト</t>
    </rPh>
    <rPh sb="6" eb="7">
      <t>ウラ</t>
    </rPh>
    <phoneticPr fontId="16"/>
  </si>
  <si>
    <t>06-6481-8460</t>
  </si>
  <si>
    <t>06-6482-5686</t>
  </si>
  <si>
    <t>定時制</t>
    <rPh sb="0" eb="3">
      <t>テイジセイ</t>
    </rPh>
    <phoneticPr fontId="17"/>
  </si>
  <si>
    <t>西宮市立西宮高等学校</t>
    <phoneticPr fontId="5"/>
  </si>
  <si>
    <t>西宮市</t>
  </si>
  <si>
    <t>0798-74-6711</t>
  </si>
  <si>
    <t>0798-74-0938</t>
  </si>
  <si>
    <t>西宮市立西宮東高等学校</t>
  </si>
  <si>
    <t>0798-47-6013</t>
  </si>
  <si>
    <t>0798-40-5469</t>
  </si>
  <si>
    <t>伊丹市立伊丹高等学校</t>
  </si>
  <si>
    <t>伊丹市</t>
  </si>
  <si>
    <t>072-772-2040</t>
  </si>
  <si>
    <t>072-777-8640</t>
  </si>
  <si>
    <t>明石市立明石商業高等学校</t>
  </si>
  <si>
    <t>播磨東</t>
  </si>
  <si>
    <t>明石市</t>
  </si>
  <si>
    <t>078-918-5950</t>
  </si>
  <si>
    <t>078-918-5951</t>
  </si>
  <si>
    <t>姫路市立姫路高等学校</t>
  </si>
  <si>
    <t>播磨西</t>
  </si>
  <si>
    <t>姫路市</t>
  </si>
  <si>
    <t>079-297-2753</t>
  </si>
  <si>
    <t>079-297-2755</t>
  </si>
  <si>
    <t>姫路市立琴丘高等学校</t>
  </si>
  <si>
    <t>079-292-4925</t>
  </si>
  <si>
    <t>079-292-4927</t>
  </si>
  <si>
    <t>姫路市立飾磨高等学校</t>
  </si>
  <si>
    <t>079-245-1121</t>
  </si>
  <si>
    <t>079-245-1138</t>
  </si>
  <si>
    <t>◎</t>
    <phoneticPr fontId="5"/>
  </si>
  <si>
    <t>○</t>
    <phoneticPr fontId="5"/>
  </si>
  <si>
    <t>実施場所</t>
  </si>
  <si>
    <t>指標番号</t>
  </si>
  <si>
    <t>生徒指導</t>
  </si>
  <si>
    <t>23,24,25</t>
  </si>
  <si>
    <t>「学級経営と生徒指導」</t>
  </si>
  <si>
    <t>防災教育</t>
  </si>
  <si>
    <t>キャリア教育</t>
  </si>
  <si>
    <t>教育経営</t>
  </si>
  <si>
    <t>情報教育</t>
  </si>
  <si>
    <t>政治的教養</t>
  </si>
  <si>
    <t>z3</t>
  </si>
  <si>
    <t>z4</t>
  </si>
  <si>
    <t>z5</t>
  </si>
  <si>
    <t>z6</t>
  </si>
  <si>
    <t>z7</t>
  </si>
  <si>
    <t>z8</t>
  </si>
  <si>
    <t>z9</t>
  </si>
  <si>
    <t>z10</t>
  </si>
  <si>
    <t>z11</t>
  </si>
  <si>
    <t>z12</t>
  </si>
  <si>
    <t>z13</t>
  </si>
  <si>
    <t>z14</t>
  </si>
  <si>
    <t>z15</t>
  </si>
  <si>
    <t>z16</t>
  </si>
  <si>
    <t>z17</t>
  </si>
  <si>
    <t>z18</t>
  </si>
  <si>
    <t>z19</t>
  </si>
  <si>
    <t>z20</t>
  </si>
  <si>
    <t>z21</t>
  </si>
  <si>
    <t>z22</t>
  </si>
  <si>
    <t>・</t>
    <phoneticPr fontId="5"/>
  </si>
  <si>
    <t>・</t>
    <phoneticPr fontId="5"/>
  </si>
  <si>
    <t>受講番号</t>
    <rPh sb="0" eb="2">
      <t>ジュコウ</t>
    </rPh>
    <rPh sb="2" eb="4">
      <t>バンゴウ</t>
    </rPh>
    <phoneticPr fontId="5"/>
  </si>
  <si>
    <t>学校名</t>
    <rPh sb="0" eb="3">
      <t>ガッコウメイ</t>
    </rPh>
    <phoneticPr fontId="5"/>
  </si>
  <si>
    <t>研修者名</t>
    <rPh sb="0" eb="3">
      <t>ケンシュウシャ</t>
    </rPh>
    <rPh sb="3" eb="4">
      <t>メイ</t>
    </rPh>
    <phoneticPr fontId="5"/>
  </si>
  <si>
    <t>チェック</t>
    <phoneticPr fontId="5"/>
  </si>
  <si>
    <t>西宮市立西宮高等学校</t>
  </si>
  <si>
    <t>エラー</t>
    <phoneticPr fontId="5"/>
  </si>
  <si>
    <t>教育課題への取組</t>
    <phoneticPr fontId="5"/>
  </si>
  <si>
    <t>学習指導</t>
    <rPh sb="0" eb="2">
      <t>ガクシュウ</t>
    </rPh>
    <rPh sb="2" eb="4">
      <t>シドウ</t>
    </rPh>
    <phoneticPr fontId="5"/>
  </si>
  <si>
    <t>学級・ＨＲ経営、生徒指導</t>
    <phoneticPr fontId="5"/>
  </si>
  <si>
    <t>チームで職務を担う体制づくり</t>
    <phoneticPr fontId="5"/>
  </si>
  <si>
    <t>資質を高める自律性</t>
    <phoneticPr fontId="5"/>
  </si>
  <si>
    <t>自己管理能力・変革力</t>
    <rPh sb="0" eb="2">
      <t>ジコ</t>
    </rPh>
    <rPh sb="2" eb="4">
      <t>カンリ</t>
    </rPh>
    <rPh sb="4" eb="6">
      <t>ノウリョク</t>
    </rPh>
    <rPh sb="7" eb="9">
      <t>ヘンカク</t>
    </rPh>
    <rPh sb="9" eb="10">
      <t>チカラ</t>
    </rPh>
    <phoneticPr fontId="5"/>
  </si>
  <si>
    <t>＜記入上の注意＞</t>
  </si>
  <si>
    <t>　・フォント：ＭＳ明朝、文字サイズは縮小可</t>
    <phoneticPr fontId="5"/>
  </si>
  <si>
    <t>高等学校中堅教諭等資質向上研修　研修計画調書</t>
    <rPh sb="0" eb="1">
      <t>タカ</t>
    </rPh>
    <rPh sb="20" eb="22">
      <t>チョウショ</t>
    </rPh>
    <phoneticPr fontId="5"/>
  </si>
  <si>
    <t>兵庫教育大学</t>
    <rPh sb="0" eb="2">
      <t>ヒョウゴ</t>
    </rPh>
    <phoneticPr fontId="5"/>
  </si>
  <si>
    <t>県立神出学園</t>
    <rPh sb="0" eb="2">
      <t>ケンリツ</t>
    </rPh>
    <phoneticPr fontId="5"/>
  </si>
  <si>
    <t>「「困っている」子どもへの理解と支援」</t>
  </si>
  <si>
    <t>教職員研修　選択研修 リーダーシップ講座</t>
  </si>
  <si>
    <t>教職員研修　選択研修 (高)キャリア教育推進講座</t>
    <rPh sb="18" eb="20">
      <t>キョウイク</t>
    </rPh>
    <rPh sb="20" eb="22">
      <t>スイシン</t>
    </rPh>
    <rPh sb="22" eb="24">
      <t>コウザ</t>
    </rPh>
    <phoneticPr fontId="5"/>
  </si>
  <si>
    <t>26,37</t>
  </si>
  <si>
    <t>教職員研修　選択研修 「政治的教養をはぐくむ教育」実践講座</t>
    <rPh sb="12" eb="15">
      <t>セイジテキ</t>
    </rPh>
    <rPh sb="15" eb="17">
      <t>キョウヨウ</t>
    </rPh>
    <rPh sb="22" eb="24">
      <t>キョウイク</t>
    </rPh>
    <rPh sb="25" eb="27">
      <t>ジッセン</t>
    </rPh>
    <phoneticPr fontId="5"/>
  </si>
  <si>
    <t>4,12,20</t>
  </si>
  <si>
    <t>教職員研修　選択研修 人権教育講座</t>
    <rPh sb="11" eb="13">
      <t>ジンケン</t>
    </rPh>
    <rPh sb="13" eb="15">
      <t>キョウイク</t>
    </rPh>
    <phoneticPr fontId="5"/>
  </si>
  <si>
    <t>10,20,21</t>
  </si>
  <si>
    <t>教職員研修　選択研修 震災に学ぶ防災教育講座</t>
    <rPh sb="11" eb="13">
      <t>シンサイ</t>
    </rPh>
    <rPh sb="14" eb="15">
      <t>マナ</t>
    </rPh>
    <rPh sb="16" eb="18">
      <t>ボウサイ</t>
    </rPh>
    <rPh sb="18" eb="20">
      <t>キョウイク</t>
    </rPh>
    <phoneticPr fontId="5"/>
  </si>
  <si>
    <t>6,20,39</t>
  </si>
  <si>
    <t>教職員研修　選択研修 (高)特別支援教育の視点を生かした生徒指導講座</t>
    <rPh sb="14" eb="16">
      <t>トクベツ</t>
    </rPh>
    <rPh sb="16" eb="18">
      <t>シエン</t>
    </rPh>
    <rPh sb="18" eb="20">
      <t>キョウイク</t>
    </rPh>
    <rPh sb="21" eb="23">
      <t>シテン</t>
    </rPh>
    <rPh sb="24" eb="25">
      <t>イ</t>
    </rPh>
    <rPh sb="28" eb="30">
      <t>セイト</t>
    </rPh>
    <rPh sb="30" eb="32">
      <t>シドウ</t>
    </rPh>
    <rPh sb="32" eb="34">
      <t>コウザ</t>
    </rPh>
    <phoneticPr fontId="5"/>
  </si>
  <si>
    <t>17,20,28</t>
  </si>
  <si>
    <t>人権教育</t>
    <rPh sb="0" eb="4">
      <t>ジンケンキョウイク</t>
    </rPh>
    <phoneticPr fontId="5"/>
  </si>
  <si>
    <t>特別支援教育</t>
    <rPh sb="0" eb="2">
      <t>トクベツ</t>
    </rPh>
    <rPh sb="2" eb="4">
      <t>シエン</t>
    </rPh>
    <rPh sb="4" eb="6">
      <t>キョウイク</t>
    </rPh>
    <phoneticPr fontId="5"/>
  </si>
  <si>
    <t>情報教育</t>
    <rPh sb="0" eb="2">
      <t>ジョウホウ</t>
    </rPh>
    <phoneticPr fontId="5"/>
  </si>
  <si>
    <t>20,36,38</t>
  </si>
  <si>
    <t>教職員研修　選択研修 自他の命を大切にする心を育む教育講座</t>
    <rPh sb="11" eb="13">
      <t>ジタ</t>
    </rPh>
    <rPh sb="14" eb="15">
      <t>イノチ</t>
    </rPh>
    <rPh sb="16" eb="18">
      <t>タイセツ</t>
    </rPh>
    <rPh sb="21" eb="22">
      <t>ココロ</t>
    </rPh>
    <rPh sb="23" eb="24">
      <t>ハグク</t>
    </rPh>
    <rPh sb="25" eb="27">
      <t>キョウイク</t>
    </rPh>
    <rPh sb="27" eb="29">
      <t>コウザ</t>
    </rPh>
    <phoneticPr fontId="5"/>
  </si>
  <si>
    <t>21,23</t>
  </si>
  <si>
    <t>教職員研修　選択研修 いじめ問題への対応講座</t>
    <rPh sb="14" eb="16">
      <t>モンダイ</t>
    </rPh>
    <rPh sb="18" eb="20">
      <t>タイオウ</t>
    </rPh>
    <phoneticPr fontId="5"/>
  </si>
  <si>
    <t>※342・343・344との同時選択は不可</t>
    <rPh sb="14" eb="16">
      <t>ドウジ</t>
    </rPh>
    <rPh sb="16" eb="18">
      <t>センタク</t>
    </rPh>
    <rPh sb="19" eb="21">
      <t>フカ</t>
    </rPh>
    <phoneticPr fontId="5"/>
  </si>
  <si>
    <t>23,24</t>
  </si>
  <si>
    <t>※341・343・344との同時選択は不可</t>
    <rPh sb="14" eb="16">
      <t>ドウジ</t>
    </rPh>
    <rPh sb="16" eb="18">
      <t>センタク</t>
    </rPh>
    <rPh sb="19" eb="21">
      <t>フカ</t>
    </rPh>
    <phoneticPr fontId="5"/>
  </si>
  <si>
    <t>※341・342・344との同時選択は不可</t>
    <rPh sb="14" eb="16">
      <t>ドウジ</t>
    </rPh>
    <rPh sb="16" eb="18">
      <t>センタク</t>
    </rPh>
    <rPh sb="19" eb="21">
      <t>フカ</t>
    </rPh>
    <phoneticPr fontId="5"/>
  </si>
  <si>
    <t>※341・342・343との同時選択は不可</t>
    <rPh sb="14" eb="16">
      <t>ドウジ</t>
    </rPh>
    <rPh sb="16" eb="18">
      <t>センタク</t>
    </rPh>
    <rPh sb="19" eb="21">
      <t>フカ</t>
    </rPh>
    <phoneticPr fontId="5"/>
  </si>
  <si>
    <t>県立教育研修所※</t>
  </si>
  <si>
    <t>教職員研修　選択研修 不登校問題への対応講座</t>
    <rPh sb="11" eb="14">
      <t>フトウコウ</t>
    </rPh>
    <rPh sb="14" eb="16">
      <t>モンダイ</t>
    </rPh>
    <rPh sb="18" eb="20">
      <t>タイオウ</t>
    </rPh>
    <phoneticPr fontId="5"/>
  </si>
  <si>
    <t>教職員研修　選択研修 児童虐待問題への対応講座</t>
    <rPh sb="11" eb="13">
      <t>ジドウ</t>
    </rPh>
    <rPh sb="13" eb="15">
      <t>ギャクタイ</t>
    </rPh>
    <rPh sb="15" eb="17">
      <t>モンダイ</t>
    </rPh>
    <rPh sb="19" eb="21">
      <t>タイオウ</t>
    </rPh>
    <rPh sb="21" eb="23">
      <t>コウザ</t>
    </rPh>
    <phoneticPr fontId="5"/>
  </si>
  <si>
    <t>教育開発</t>
    <rPh sb="0" eb="2">
      <t>キョウイク</t>
    </rPh>
    <rPh sb="2" eb="4">
      <t>カイハツ</t>
    </rPh>
    <phoneticPr fontId="5"/>
  </si>
  <si>
    <t>教育開発</t>
    <rPh sb="0" eb="4">
      <t>キョウイクカイハツ</t>
    </rPh>
    <phoneticPr fontId="5"/>
  </si>
  <si>
    <t>１</t>
    <phoneticPr fontId="5"/>
  </si>
  <si>
    <t>２</t>
  </si>
  <si>
    <t>３</t>
  </si>
  <si>
    <t>４</t>
  </si>
  <si>
    <t>５</t>
  </si>
  <si>
    <t>６</t>
  </si>
  <si>
    <t>７</t>
  </si>
  <si>
    <t>８</t>
  </si>
  <si>
    <t>９</t>
  </si>
  <si>
    <t>所属校</t>
    <rPh sb="0" eb="2">
      <t>ショゾク</t>
    </rPh>
    <rPh sb="2" eb="3">
      <t>コウ</t>
    </rPh>
    <phoneticPr fontId="5"/>
  </si>
  <si>
    <t>受講者名</t>
    <rPh sb="0" eb="3">
      <t>ジュコウシャ</t>
    </rPh>
    <rPh sb="3" eb="4">
      <t>メイ</t>
    </rPh>
    <phoneticPr fontId="5"/>
  </si>
  <si>
    <t>校長名</t>
    <rPh sb="0" eb="2">
      <t>コウチョウ</t>
    </rPh>
    <rPh sb="2" eb="3">
      <t>メイ</t>
    </rPh>
    <phoneticPr fontId="5"/>
  </si>
  <si>
    <t>No.</t>
    <phoneticPr fontId="5"/>
  </si>
  <si>
    <t>学校名</t>
    <rPh sb="0" eb="3">
      <t>ガッコウメイ</t>
    </rPh>
    <phoneticPr fontId="5"/>
  </si>
  <si>
    <t>受講者名</t>
    <rPh sb="0" eb="3">
      <t>ジュコウシャ</t>
    </rPh>
    <rPh sb="3" eb="4">
      <t>メイ</t>
    </rPh>
    <phoneticPr fontId="5"/>
  </si>
  <si>
    <t>校長名</t>
    <rPh sb="0" eb="2">
      <t>コウチョウ</t>
    </rPh>
    <rPh sb="2" eb="3">
      <t>メイ</t>
    </rPh>
    <phoneticPr fontId="5"/>
  </si>
  <si>
    <t>学校名（略称）</t>
    <rPh sb="0" eb="3">
      <t>ガッコウメイ</t>
    </rPh>
    <rPh sb="4" eb="6">
      <t>リャクショウ</t>
    </rPh>
    <phoneticPr fontId="5"/>
  </si>
  <si>
    <t>県立神戸甲北高等学校</t>
  </si>
  <si>
    <t>県立長田高等学校</t>
  </si>
  <si>
    <t>県立神戸高塚高等学校</t>
  </si>
  <si>
    <t>県立神戸商業高等学校</t>
  </si>
  <si>
    <t>県立尼崎西高等学校</t>
  </si>
  <si>
    <t>県立西宮高等学校</t>
  </si>
  <si>
    <t>県立西宮今津高等学校</t>
  </si>
  <si>
    <t>県立西宮甲山高等学校</t>
  </si>
  <si>
    <t>県立川西明峰高等学校</t>
  </si>
  <si>
    <t>県立有馬高等学校</t>
  </si>
  <si>
    <t>県立明石西高等学校</t>
  </si>
  <si>
    <t>県立明石清水高等学校</t>
  </si>
  <si>
    <t>県立高砂南高等学校</t>
  </si>
  <si>
    <t>県立小野工業高等学校</t>
  </si>
  <si>
    <t>県立姫路西高等学校</t>
  </si>
  <si>
    <t>県立姫路南高等学校</t>
  </si>
  <si>
    <t>県立姫路飾西高等学校</t>
  </si>
  <si>
    <t>県立龍野北高等学校</t>
  </si>
  <si>
    <t>県立御影高等学校</t>
  </si>
  <si>
    <t>県立東灘高等学校</t>
  </si>
  <si>
    <t>県立神戸北高等学校</t>
  </si>
  <si>
    <t>県立北須磨高等学校</t>
  </si>
  <si>
    <t>県立尼崎高等学校</t>
  </si>
  <si>
    <t>県立西宮北高等学校</t>
  </si>
  <si>
    <t>県立宝塚高等学校</t>
  </si>
  <si>
    <t>県立北摂三田高等学校</t>
  </si>
  <si>
    <t>県立篠山産業高等学校</t>
  </si>
  <si>
    <t>県立西脇高等学校</t>
  </si>
  <si>
    <t>県立赤穂高等学校</t>
  </si>
  <si>
    <t>県立福崎高等学校</t>
  </si>
  <si>
    <t>県立香寺高等学校</t>
  </si>
  <si>
    <t>県立津名高等学校</t>
  </si>
  <si>
    <t>県立神戸高等学校</t>
  </si>
  <si>
    <t>県立星陵高等学校</t>
  </si>
  <si>
    <t>県立伊川谷北高等学校</t>
  </si>
  <si>
    <t>県立尼崎小田高等学校</t>
  </si>
  <si>
    <t>県立伊丹高等学校</t>
  </si>
  <si>
    <t>県立伊丹北高等学校</t>
  </si>
  <si>
    <t>県立三田西陵高等学校</t>
  </si>
  <si>
    <t>県立三田祥雲館高等学校</t>
  </si>
  <si>
    <t>県立柏原高等学校</t>
  </si>
  <si>
    <t>県立氷上西高等学校</t>
  </si>
  <si>
    <t>県立明石南高等学校</t>
  </si>
  <si>
    <t>県立明石城西高等学校</t>
  </si>
  <si>
    <t>県立加古川西高等学校</t>
  </si>
  <si>
    <t>県立三木高等学校</t>
  </si>
  <si>
    <t>県立高砂高等学校</t>
  </si>
  <si>
    <t>県立松陽高等学校</t>
  </si>
  <si>
    <t>県立東播磨高等学校</t>
  </si>
  <si>
    <t>県立太子高等学校</t>
  </si>
  <si>
    <t>県立上郡高等学校</t>
  </si>
  <si>
    <t>県立須磨友が丘高等学校</t>
  </si>
  <si>
    <t>県立舞子高等学校</t>
  </si>
  <si>
    <t>県立西宮香風高等学校</t>
  </si>
  <si>
    <t>県立加古川北高等学校</t>
  </si>
  <si>
    <t>県立加古川南高等学校</t>
  </si>
  <si>
    <t>県立小野高等学校</t>
  </si>
  <si>
    <t>県立三木東高等学校</t>
  </si>
  <si>
    <t>県立姫路工業高等学校</t>
  </si>
  <si>
    <t>県立八鹿高等学校</t>
  </si>
  <si>
    <t>県立夢野台高等学校</t>
  </si>
  <si>
    <t>県立神戸鈴蘭台高等学校</t>
  </si>
  <si>
    <t>県立伊川谷高等学校</t>
  </si>
  <si>
    <t>県立兵庫工業高等学校</t>
  </si>
  <si>
    <t>県立武庫荘総合高等学校</t>
  </si>
  <si>
    <t>県立川西北陵高等学校</t>
  </si>
  <si>
    <t>県立明石高等学校</t>
  </si>
  <si>
    <t>県立社高等学校</t>
  </si>
  <si>
    <t>県立北条高等学校</t>
  </si>
  <si>
    <t>県立相生産業高等学校</t>
  </si>
  <si>
    <t>県立龍野高等学校</t>
  </si>
  <si>
    <t>県立明石北高等学校</t>
  </si>
  <si>
    <t>県立長田商業高等学校</t>
  </si>
  <si>
    <t>県立尼崎稲園高等学校</t>
  </si>
  <si>
    <t>県立猪名川高等学校</t>
  </si>
  <si>
    <t>県立伊丹西高等学校</t>
  </si>
  <si>
    <t>県立農業高等学校</t>
  </si>
  <si>
    <t>県立三木北高等学校</t>
  </si>
  <si>
    <t>県立播磨南高等学校</t>
  </si>
  <si>
    <t>県立氷上高等学校</t>
  </si>
  <si>
    <t>県立西脇工業高等学校</t>
  </si>
  <si>
    <t>県立多可高等学校</t>
  </si>
  <si>
    <t>県立姫路商業高等学校</t>
  </si>
  <si>
    <t>県立豊岡総合高等学校</t>
  </si>
  <si>
    <t>県立和田山高等学校</t>
  </si>
  <si>
    <t>県立日高高等学校</t>
  </si>
  <si>
    <t>校長</t>
    <rPh sb="0" eb="2">
      <t>コウチョウ</t>
    </rPh>
    <phoneticPr fontId="3"/>
  </si>
  <si>
    <t>県立兵庫高等学校</t>
  </si>
  <si>
    <t>県立須磨東高等学校</t>
  </si>
  <si>
    <t>県立湊川高等学校</t>
  </si>
  <si>
    <t>県立神戸工業高等学校</t>
  </si>
  <si>
    <t>県立青雲高等学校</t>
  </si>
  <si>
    <t>県立尼崎北高等学校</t>
  </si>
  <si>
    <t>県立川西緑台高等学校</t>
  </si>
  <si>
    <t>県立鳴尾高等学校</t>
  </si>
  <si>
    <t>県立西宮南高等学校</t>
  </si>
  <si>
    <t>県立宝塚東高等学校</t>
  </si>
  <si>
    <t>県立宝塚西高等学校</t>
  </si>
  <si>
    <t>県立宝塚北高等学校</t>
  </si>
  <si>
    <t>県立芦屋高等学校</t>
  </si>
  <si>
    <t>県立国際高等学校</t>
  </si>
  <si>
    <t>県立尼崎工業高等学校</t>
  </si>
  <si>
    <t>県立阪神昆陽高等学校</t>
  </si>
  <si>
    <t>県立神崎工業高等学校</t>
  </si>
  <si>
    <t>県立篠山鳳鳴高等学校</t>
  </si>
  <si>
    <t>県立篠山東雲高等学校</t>
  </si>
  <si>
    <t>県立加古川東高等学校</t>
  </si>
  <si>
    <t>県立吉川高等学校</t>
  </si>
  <si>
    <t>県立播磨農業高等学校</t>
  </si>
  <si>
    <t>県立東播工業高等学校</t>
  </si>
  <si>
    <t>県立錦城高等学校</t>
  </si>
  <si>
    <t>県立西脇北高等学校</t>
  </si>
  <si>
    <t>県立姫路東高等学校</t>
  </si>
  <si>
    <t>県立網干高等学校</t>
  </si>
  <si>
    <t>県立姫路別所高等学校</t>
  </si>
  <si>
    <t>県立神崎高等学校</t>
  </si>
  <si>
    <t>県立夢前高等学校</t>
  </si>
  <si>
    <t>県立家島高等学校</t>
  </si>
  <si>
    <t>県立相生高等学校</t>
  </si>
  <si>
    <t>県立佐用高等学校</t>
  </si>
  <si>
    <t>県立山崎高等学校</t>
  </si>
  <si>
    <t>県立伊和高等学校</t>
  </si>
  <si>
    <t>県立千種高等学校</t>
  </si>
  <si>
    <t>県立飾磨工業高等学校</t>
  </si>
  <si>
    <t>県立姫路北高等学校</t>
  </si>
  <si>
    <t>県立豊岡高等学校</t>
  </si>
  <si>
    <t>県立出石高等学校</t>
  </si>
  <si>
    <t>県立香住高等学校</t>
  </si>
  <si>
    <t>県立浜坂高等学校</t>
  </si>
  <si>
    <t>県立村岡高等学校</t>
  </si>
  <si>
    <t>県立生野高等学校</t>
  </si>
  <si>
    <t>県立但馬農業高等学校</t>
  </si>
  <si>
    <t>県立洲本高等学校</t>
  </si>
  <si>
    <t>県立淡路三原高等学校</t>
  </si>
  <si>
    <t>県立淡路高等学校</t>
  </si>
  <si>
    <t>県立洲本実業高等学校</t>
  </si>
  <si>
    <t>R02中堅</t>
    <rPh sb="3" eb="5">
      <t>チュウケン</t>
    </rPh>
    <phoneticPr fontId="5"/>
  </si>
  <si>
    <t>西暦年</t>
    <rPh sb="0" eb="2">
      <t>セイレキ</t>
    </rPh>
    <rPh sb="2" eb="3">
      <t>ネン</t>
    </rPh>
    <phoneticPr fontId="5"/>
  </si>
  <si>
    <t>月</t>
    <rPh sb="0" eb="1">
      <t>ツキ</t>
    </rPh>
    <phoneticPr fontId="5"/>
  </si>
  <si>
    <t>「子ども・若者理解と教師の役割」</t>
    <phoneticPr fontId="5"/>
  </si>
  <si>
    <t>「自己覚知と傾聴を通した教育支援と教員支援」</t>
    <phoneticPr fontId="5"/>
  </si>
  <si>
    <t>教科名</t>
    <rPh sb="0" eb="2">
      <t>キョウカ</t>
    </rPh>
    <rPh sb="2" eb="3">
      <t>メイ</t>
    </rPh>
    <phoneticPr fontId="5"/>
  </si>
  <si>
    <t>教科</t>
    <rPh sb="0" eb="2">
      <t>キョウカ</t>
    </rPh>
    <phoneticPr fontId="32"/>
  </si>
  <si>
    <t>○</t>
  </si>
  <si>
    <t>兵庫県教員資質向上指標</t>
    <rPh sb="3" eb="5">
      <t>キョウイン</t>
    </rPh>
    <rPh sb="5" eb="7">
      <t>シシツ</t>
    </rPh>
    <rPh sb="7" eb="9">
      <t>コウジョウ</t>
    </rPh>
    <phoneticPr fontId="5"/>
  </si>
  <si>
    <t>教諭</t>
    <rPh sb="0" eb="2">
      <t>キョウユ</t>
    </rPh>
    <phoneticPr fontId="5"/>
  </si>
  <si>
    <t>養護教諭</t>
    <phoneticPr fontId="5"/>
  </si>
  <si>
    <t>主幹教諭</t>
    <rPh sb="0" eb="2">
      <t>シュカン</t>
    </rPh>
    <rPh sb="2" eb="4">
      <t>キョウユ</t>
    </rPh>
    <phoneticPr fontId="5"/>
  </si>
  <si>
    <t>キャリアステージ</t>
    <phoneticPr fontId="5"/>
  </si>
  <si>
    <t>養　 成　 段　 階</t>
    <rPh sb="0" eb="1">
      <t>マモル</t>
    </rPh>
    <rPh sb="3" eb="4">
      <t>シゲル</t>
    </rPh>
    <rPh sb="6" eb="7">
      <t>ダン</t>
    </rPh>
    <rPh sb="9" eb="10">
      <t>カイ</t>
    </rPh>
    <phoneticPr fontId="5"/>
  </si>
  <si>
    <t>【第１期】採用～５年目
　　実践的な指導力を伸ばす。
【第２期】６年目～20年目
　　職務に応じて専門性を伸ばす。
【第３期】21年目以降
　　より高い力を身に付け後進の育成に生かす。</t>
    <rPh sb="43" eb="45">
      <t>ショクム</t>
    </rPh>
    <rPh sb="85" eb="87">
      <t>イクセイ</t>
    </rPh>
    <phoneticPr fontId="5"/>
  </si>
  <si>
    <t>　兵庫県が求める
　教員としての素養</t>
    <rPh sb="1" eb="3">
      <t>ヒョウゴ</t>
    </rPh>
    <rPh sb="3" eb="4">
      <t>ケン</t>
    </rPh>
    <rPh sb="5" eb="6">
      <t>モト</t>
    </rPh>
    <rPh sb="10" eb="12">
      <t>キョウイン</t>
    </rPh>
    <rPh sb="16" eb="18">
      <t>ソヨウ</t>
    </rPh>
    <phoneticPr fontId="5"/>
  </si>
  <si>
    <t>○教育に対する情熱・使命感をもち、児童生徒に愛情をもって接することができる。</t>
    <phoneticPr fontId="5"/>
  </si>
  <si>
    <t>○教養､社会性､コミュニケーション力､想像力等の総合的な人間性を備えている。</t>
    <rPh sb="1" eb="3">
      <t>キョウヨウ</t>
    </rPh>
    <rPh sb="17" eb="18">
      <t>リョク</t>
    </rPh>
    <rPh sb="19" eb="22">
      <t>ソウゾウリョク</t>
    </rPh>
    <rPh sb="22" eb="23">
      <t>トウ</t>
    </rPh>
    <rPh sb="24" eb="27">
      <t>ソウゴウテキ</t>
    </rPh>
    <rPh sb="28" eb="31">
      <t>ニンゲンセイ</t>
    </rPh>
    <phoneticPr fontId="5"/>
  </si>
  <si>
    <t>○高い倫理観と規範意識をもち、自らの人権感覚を高めることができる。</t>
    <rPh sb="15" eb="16">
      <t>ミズカ</t>
    </rPh>
    <rPh sb="18" eb="20">
      <t>ジンケン</t>
    </rPh>
    <rPh sb="20" eb="22">
      <t>カンカク</t>
    </rPh>
    <rPh sb="23" eb="24">
      <t>タカ</t>
    </rPh>
    <phoneticPr fontId="5"/>
  </si>
  <si>
    <t>求められる資質</t>
    <rPh sb="0" eb="1">
      <t>モト</t>
    </rPh>
    <rPh sb="5" eb="7">
      <t>シシツ</t>
    </rPh>
    <phoneticPr fontId="5"/>
  </si>
  <si>
    <t>重点的に研修に
取り組む時期</t>
    <rPh sb="0" eb="3">
      <t>ジュウテンテキ</t>
    </rPh>
    <rPh sb="4" eb="6">
      <t>ケンシュウ</t>
    </rPh>
    <rPh sb="8" eb="9">
      <t>ト</t>
    </rPh>
    <rPh sb="10" eb="11">
      <t>ク</t>
    </rPh>
    <rPh sb="12" eb="14">
      <t>ジキ</t>
    </rPh>
    <phoneticPr fontId="5"/>
  </si>
  <si>
    <t>位置付ける
研修種別</t>
    <rPh sb="0" eb="2">
      <t>イチ</t>
    </rPh>
    <rPh sb="2" eb="3">
      <t>フ</t>
    </rPh>
    <rPh sb="6" eb="8">
      <t>ケンシュウ</t>
    </rPh>
    <rPh sb="8" eb="10">
      <t>シュベツ</t>
    </rPh>
    <phoneticPr fontId="5"/>
  </si>
  <si>
    <t>○児童生徒、保護者や地域の方々と公正・公平な立場で対応することができる。</t>
    <phoneticPr fontId="5"/>
  </si>
  <si>
    <t>第１期</t>
    <rPh sb="0" eb="1">
      <t>ダイ</t>
    </rPh>
    <rPh sb="2" eb="3">
      <t>キ</t>
    </rPh>
    <phoneticPr fontId="5"/>
  </si>
  <si>
    <t>第２期</t>
    <rPh sb="0" eb="1">
      <t>ダイ</t>
    </rPh>
    <rPh sb="2" eb="3">
      <t>キ</t>
    </rPh>
    <phoneticPr fontId="5"/>
  </si>
  <si>
    <t>第３期</t>
    <rPh sb="0" eb="1">
      <t>ダイ</t>
    </rPh>
    <rPh sb="2" eb="3">
      <t>キ</t>
    </rPh>
    <phoneticPr fontId="5"/>
  </si>
  <si>
    <t>○常に学び続ける姿勢をもち、新たな課題へ挑戦することができる。　　　　　　　　　　　　　　　　　　　　　　　　　　　　　　　　　　　　　　　　　　　　　　　　　　　　　　　　　</t>
    <rPh sb="1" eb="2">
      <t>ツネ</t>
    </rPh>
    <rPh sb="3" eb="4">
      <t>マナ</t>
    </rPh>
    <rPh sb="5" eb="6">
      <t>ツヅ</t>
    </rPh>
    <rPh sb="8" eb="10">
      <t>シセイ</t>
    </rPh>
    <rPh sb="14" eb="15">
      <t>アラ</t>
    </rPh>
    <rPh sb="17" eb="19">
      <t>カダイ</t>
    </rPh>
    <rPh sb="20" eb="22">
      <t>チョウセン</t>
    </rPh>
    <phoneticPr fontId="5"/>
  </si>
  <si>
    <t>分野</t>
    <rPh sb="0" eb="2">
      <t>ブンヤ</t>
    </rPh>
    <phoneticPr fontId="5"/>
  </si>
  <si>
    <t>資質</t>
    <rPh sb="0" eb="2">
      <t>シシツ</t>
    </rPh>
    <phoneticPr fontId="5"/>
  </si>
  <si>
    <t>教員としての資質の向上に関する指標</t>
    <rPh sb="0" eb="2">
      <t>キョウイン</t>
    </rPh>
    <rPh sb="6" eb="8">
      <t>シシツ</t>
    </rPh>
    <rPh sb="9" eb="11">
      <t>コウジョウ</t>
    </rPh>
    <rPh sb="12" eb="13">
      <t>カン</t>
    </rPh>
    <rPh sb="15" eb="17">
      <t>シヒョウ</t>
    </rPh>
    <phoneticPr fontId="5"/>
  </si>
  <si>
    <t>教育課題への取組</t>
    <rPh sb="0" eb="2">
      <t>キョウイク</t>
    </rPh>
    <rPh sb="2" eb="4">
      <t>カダイ</t>
    </rPh>
    <rPh sb="6" eb="8">
      <t>トリクミ</t>
    </rPh>
    <phoneticPr fontId="5"/>
  </si>
  <si>
    <t>兵庫の教育課題への対応</t>
    <rPh sb="0" eb="2">
      <t>ヒョウゴ</t>
    </rPh>
    <rPh sb="3" eb="5">
      <t>キョウイク</t>
    </rPh>
    <rPh sb="5" eb="7">
      <t>カダイ</t>
    </rPh>
    <rPh sb="9" eb="11">
      <t>タイオウ</t>
    </rPh>
    <phoneticPr fontId="5"/>
  </si>
  <si>
    <t>☆</t>
  </si>
  <si>
    <t>◇</t>
  </si>
  <si>
    <t>☆</t>
    <phoneticPr fontId="5"/>
  </si>
  <si>
    <t>学習指導</t>
    <phoneticPr fontId="5"/>
  </si>
  <si>
    <t>◇</t>
    <phoneticPr fontId="5"/>
  </si>
  <si>
    <t>学級・HR経営、生徒指導</t>
    <rPh sb="8" eb="10">
      <t>セイト</t>
    </rPh>
    <rPh sb="10" eb="12">
      <t>シドウ</t>
    </rPh>
    <phoneticPr fontId="5"/>
  </si>
  <si>
    <t>集団を高める力</t>
  </si>
  <si>
    <t>チームで職務を担う体制づくり</t>
    <rPh sb="4" eb="6">
      <t>ショクム</t>
    </rPh>
    <rPh sb="7" eb="8">
      <t>ニナ</t>
    </rPh>
    <rPh sb="9" eb="11">
      <t>タイセイ</t>
    </rPh>
    <phoneticPr fontId="5"/>
  </si>
  <si>
    <t>組織的対応力</t>
    <rPh sb="0" eb="3">
      <t>ソシキテキ</t>
    </rPh>
    <rPh sb="3" eb="5">
      <t>タイオウ</t>
    </rPh>
    <rPh sb="5" eb="6">
      <t>チカラ</t>
    </rPh>
    <phoneticPr fontId="5"/>
  </si>
  <si>
    <t>　資質を高める
　自律性</t>
    <rPh sb="1" eb="3">
      <t>シシツ</t>
    </rPh>
    <rPh sb="4" eb="5">
      <t>タカ</t>
    </rPh>
    <rPh sb="9" eb="12">
      <t>ジリツセイ</t>
    </rPh>
    <phoneticPr fontId="5"/>
  </si>
  <si>
    <t>※１　教諭・養護教諭・栄養教諭の○は、関係する職種である。</t>
    <rPh sb="3" eb="5">
      <t>キョウユ</t>
    </rPh>
    <rPh sb="6" eb="8">
      <t>ヨウゴ</t>
    </rPh>
    <rPh sb="8" eb="10">
      <t>キョウユ</t>
    </rPh>
    <rPh sb="11" eb="13">
      <t>エイヨウ</t>
    </rPh>
    <rPh sb="13" eb="15">
      <t>キョウユ</t>
    </rPh>
    <rPh sb="19" eb="21">
      <t>カンケイ</t>
    </rPh>
    <phoneticPr fontId="5"/>
  </si>
  <si>
    <t>※３　養成段階の◇は、大学等で身に付けておきたい基礎的、基本的な知識や技能の指標である。</t>
    <rPh sb="3" eb="5">
      <t>ヨウセイ</t>
    </rPh>
    <rPh sb="5" eb="7">
      <t>ダンカイ</t>
    </rPh>
    <rPh sb="11" eb="13">
      <t>ダイガク</t>
    </rPh>
    <rPh sb="13" eb="14">
      <t>トウ</t>
    </rPh>
    <rPh sb="15" eb="16">
      <t>ミ</t>
    </rPh>
    <rPh sb="17" eb="18">
      <t>ツ</t>
    </rPh>
    <rPh sb="24" eb="26">
      <t>キソ</t>
    </rPh>
    <phoneticPr fontId="5"/>
  </si>
  <si>
    <t>　　選択研修</t>
    <rPh sb="2" eb="4">
      <t>センタク</t>
    </rPh>
    <rPh sb="4" eb="6">
      <t>ケンシュウ</t>
    </rPh>
    <phoneticPr fontId="5"/>
  </si>
  <si>
    <t xml:space="preserve">※４　求められる資質の☆は、その時期に求められる資質である。 </t>
    <rPh sb="3" eb="4">
      <t>モト</t>
    </rPh>
    <rPh sb="8" eb="10">
      <t>シシツ</t>
    </rPh>
    <rPh sb="16" eb="18">
      <t>ジキ</t>
    </rPh>
    <rPh sb="19" eb="20">
      <t>モト</t>
    </rPh>
    <rPh sb="24" eb="26">
      <t>シシツ</t>
    </rPh>
    <phoneticPr fontId="5"/>
  </si>
  <si>
    <t>※５　重点的に研修に取り組む時期の○は、その資質を身に付けるために重点的に研修を行う時期である。</t>
    <rPh sb="3" eb="6">
      <t>ジュウテンテキ</t>
    </rPh>
    <rPh sb="7" eb="9">
      <t>ケンシュウ</t>
    </rPh>
    <rPh sb="10" eb="11">
      <t>ト</t>
    </rPh>
    <rPh sb="12" eb="13">
      <t>ク</t>
    </rPh>
    <rPh sb="14" eb="16">
      <t>ジキ</t>
    </rPh>
    <rPh sb="22" eb="24">
      <t>シシツ</t>
    </rPh>
    <rPh sb="25" eb="26">
      <t>ミ</t>
    </rPh>
    <rPh sb="27" eb="28">
      <t>フ</t>
    </rPh>
    <rPh sb="33" eb="36">
      <t>ジュウテンテキ</t>
    </rPh>
    <rPh sb="37" eb="39">
      <t>ケンシュウ</t>
    </rPh>
    <rPh sb="40" eb="41">
      <t>オコナ</t>
    </rPh>
    <phoneticPr fontId="5"/>
  </si>
  <si>
    <t>　　校内研修・ＯＪＴ等</t>
    <rPh sb="2" eb="4">
      <t>コウナイ</t>
    </rPh>
    <rPh sb="4" eb="6">
      <t>ケンシュウ</t>
    </rPh>
    <rPh sb="10" eb="11">
      <t>トウ</t>
    </rPh>
    <phoneticPr fontId="5"/>
  </si>
  <si>
    <t>７月29日（木）</t>
    <rPh sb="1" eb="2">
      <t>ガツ</t>
    </rPh>
    <rPh sb="4" eb="5">
      <t>ニチ</t>
    </rPh>
    <rPh sb="6" eb="7">
      <t>モク</t>
    </rPh>
    <phoneticPr fontId="5"/>
  </si>
  <si>
    <t>神戸女子大学
（教育センター三宮キャンパス）</t>
    <rPh sb="8" eb="10">
      <t>キョウイク</t>
    </rPh>
    <rPh sb="14" eb="16">
      <t>サンノミヤ</t>
    </rPh>
    <phoneticPr fontId="5"/>
  </si>
  <si>
    <t>「児童生徒理解と生徒指導の意義」</t>
    <phoneticPr fontId="5"/>
  </si>
  <si>
    <t>「個別の課題への対応」</t>
    <phoneticPr fontId="5"/>
  </si>
  <si>
    <t>「生徒指導と危機対応」</t>
  </si>
  <si>
    <t>17,23,24
25,28,32,33
34,38,39,43</t>
    <phoneticPr fontId="5"/>
  </si>
  <si>
    <t>７月30日（金）</t>
    <rPh sb="6" eb="7">
      <t>キン</t>
    </rPh>
    <phoneticPr fontId="5"/>
  </si>
  <si>
    <t>「教育課程と生徒指導」</t>
    <phoneticPr fontId="5"/>
  </si>
  <si>
    <t>特別支援教育</t>
    <rPh sb="0" eb="6">
      <t>トクベツシエンキョウイク</t>
    </rPh>
    <phoneticPr fontId="5"/>
  </si>
  <si>
    <t>7,8,11,12
17,23,24,28</t>
    <phoneticPr fontId="5"/>
  </si>
  <si>
    <t>８月２日（月）</t>
    <rPh sb="1" eb="2">
      <t>ガツ</t>
    </rPh>
    <rPh sb="3" eb="4">
      <t>ニチ</t>
    </rPh>
    <rPh sb="5" eb="6">
      <t>ゲツ</t>
    </rPh>
    <phoneticPr fontId="5"/>
  </si>
  <si>
    <t>「生徒理解に基づく生徒指導の在り方」</t>
    <phoneticPr fontId="5"/>
  </si>
  <si>
    <t>「様々な生徒指導案件と対応事例」</t>
    <phoneticPr fontId="5"/>
  </si>
  <si>
    <t>23,24
25,34,43</t>
    <phoneticPr fontId="5"/>
  </si>
  <si>
    <t>８月３日（火）</t>
    <rPh sb="1" eb="2">
      <t>ガツ</t>
    </rPh>
    <rPh sb="3" eb="4">
      <t>ニチ</t>
    </rPh>
    <rPh sb="5" eb="6">
      <t>カ</t>
    </rPh>
    <phoneticPr fontId="5"/>
  </si>
  <si>
    <t>23,24,25
33,34,39,43</t>
    <phoneticPr fontId="5"/>
  </si>
  <si>
    <t>「一人一人の社会的自立を目指した生徒指導の推進」</t>
    <phoneticPr fontId="5"/>
  </si>
  <si>
    <t>８月10日（火）</t>
    <rPh sb="6" eb="7">
      <t>カ</t>
    </rPh>
    <phoneticPr fontId="5"/>
  </si>
  <si>
    <t>「生徒指導の今日的課題と教育相談」</t>
    <rPh sb="1" eb="3">
      <t>セイト</t>
    </rPh>
    <rPh sb="3" eb="5">
      <t>シドウ</t>
    </rPh>
    <rPh sb="6" eb="9">
      <t>コンニチテキ</t>
    </rPh>
    <rPh sb="9" eb="11">
      <t>カダイ</t>
    </rPh>
    <rPh sb="12" eb="14">
      <t>キョウイク</t>
    </rPh>
    <rPh sb="14" eb="16">
      <t>ソウダン</t>
    </rPh>
    <phoneticPr fontId="5"/>
  </si>
  <si>
    <t>23,24,25,42</t>
    <phoneticPr fontId="5"/>
  </si>
  <si>
    <t>８月11日（水）</t>
    <rPh sb="6" eb="7">
      <t>スイ</t>
    </rPh>
    <phoneticPr fontId="5"/>
  </si>
  <si>
    <t>８月20日（金）</t>
    <rPh sb="6" eb="7">
      <t>キン</t>
    </rPh>
    <phoneticPr fontId="5"/>
  </si>
  <si>
    <t>「教師のためのストレスマネジメント」</t>
    <phoneticPr fontId="5"/>
  </si>
  <si>
    <t>８月26日（木）</t>
    <phoneticPr fontId="5"/>
  </si>
  <si>
    <t>「チーム援助を促進するためのケース会議の実践」</t>
    <phoneticPr fontId="5"/>
  </si>
  <si>
    <t>7,17
32,33,34</t>
    <phoneticPr fontId="5"/>
  </si>
  <si>
    <t>８月２日（月）</t>
    <rPh sb="5" eb="6">
      <t>ゲツ</t>
    </rPh>
    <phoneticPr fontId="5"/>
  </si>
  <si>
    <t>「神出学園の不登校支援」</t>
    <phoneticPr fontId="5"/>
  </si>
  <si>
    <t>7,8,22
23,25,28</t>
    <phoneticPr fontId="5"/>
  </si>
  <si>
    <t>JICA関西</t>
    <phoneticPr fontId="5"/>
  </si>
  <si>
    <t>「JICAの開発教育支援事業の活用」</t>
    <rPh sb="6" eb="8">
      <t>カイハツ</t>
    </rPh>
    <rPh sb="8" eb="10">
      <t>キョウイク</t>
    </rPh>
    <rPh sb="10" eb="12">
      <t>シエン</t>
    </rPh>
    <phoneticPr fontId="5"/>
  </si>
  <si>
    <t>2,3</t>
    <phoneticPr fontId="5"/>
  </si>
  <si>
    <t>兵庫教育大学（7/28勤務場所）
兵庫教育大学（8/18兵庫教育大学）</t>
    <rPh sb="11" eb="13">
      <t>キンム</t>
    </rPh>
    <rPh sb="13" eb="15">
      <t>バショ</t>
    </rPh>
    <phoneticPr fontId="5"/>
  </si>
  <si>
    <t>「教育実践の振り返り」（7/28）</t>
    <rPh sb="1" eb="3">
      <t>キョウイク</t>
    </rPh>
    <rPh sb="3" eb="5">
      <t>ジッセン</t>
    </rPh>
    <rPh sb="6" eb="7">
      <t>フ</t>
    </rPh>
    <rPh sb="8" eb="9">
      <t>カエ</t>
    </rPh>
    <phoneticPr fontId="5"/>
  </si>
  <si>
    <t>18,26,44</t>
    <phoneticPr fontId="5"/>
  </si>
  <si>
    <t>h</t>
    <phoneticPr fontId="5"/>
  </si>
  <si>
    <r>
      <t>８月２日（月）</t>
    </r>
    <r>
      <rPr>
        <sz val="9"/>
        <color theme="1"/>
        <rFont val="ＭＳ 明朝"/>
        <family val="1"/>
        <charset val="128"/>
      </rPr>
      <t xml:space="preserve">～
</t>
    </r>
    <r>
      <rPr>
        <sz val="10.5"/>
        <color theme="1"/>
        <rFont val="ＭＳ 明朝"/>
        <family val="1"/>
        <charset val="128"/>
      </rPr>
      <t>８月16日（月）</t>
    </r>
    <rPh sb="5" eb="6">
      <t>ゲツ</t>
    </rPh>
    <rPh sb="10" eb="11">
      <t>ガツ</t>
    </rPh>
    <rPh sb="13" eb="14">
      <t>ニチ</t>
    </rPh>
    <rPh sb="15" eb="16">
      <t>ゲツ</t>
    </rPh>
    <phoneticPr fontId="5"/>
  </si>
  <si>
    <t>兵庫教育大学（勤務場所）</t>
    <rPh sb="7" eb="9">
      <t>キンム</t>
    </rPh>
    <rPh sb="9" eb="11">
      <t>バショ</t>
    </rPh>
    <phoneticPr fontId="5"/>
  </si>
  <si>
    <t>「インクルーシブ教育の視点から」</t>
    <rPh sb="8" eb="10">
      <t>キョウイク</t>
    </rPh>
    <rPh sb="11" eb="13">
      <t>シテン</t>
    </rPh>
    <phoneticPr fontId="5"/>
  </si>
  <si>
    <t>「多文化共生教育の視点から」</t>
    <rPh sb="1" eb="4">
      <t>タブンカ</t>
    </rPh>
    <rPh sb="4" eb="6">
      <t>キョウセイ</t>
    </rPh>
    <rPh sb="6" eb="8">
      <t>キョウイク</t>
    </rPh>
    <rPh sb="9" eb="11">
      <t>シテン</t>
    </rPh>
    <phoneticPr fontId="5"/>
  </si>
  <si>
    <t>「持続可能な開発のための教育の視点から」</t>
    <rPh sb="1" eb="3">
      <t>ジゾク</t>
    </rPh>
    <rPh sb="3" eb="5">
      <t>カノウ</t>
    </rPh>
    <rPh sb="6" eb="8">
      <t>カイハツ</t>
    </rPh>
    <rPh sb="12" eb="14">
      <t>キョウイク</t>
    </rPh>
    <rPh sb="15" eb="17">
      <t>シテン</t>
    </rPh>
    <phoneticPr fontId="5"/>
  </si>
  <si>
    <t>2,7,17</t>
    <phoneticPr fontId="5"/>
  </si>
  <si>
    <t>11,18
20,24,26</t>
    <phoneticPr fontId="5"/>
  </si>
  <si>
    <t>11月８日（月）</t>
    <rPh sb="6" eb="7">
      <t>ゲツ</t>
    </rPh>
    <phoneticPr fontId="5"/>
  </si>
  <si>
    <t>県立教育研修所</t>
    <phoneticPr fontId="5"/>
  </si>
  <si>
    <t>10月１日（金）</t>
    <rPh sb="6" eb="7">
      <t>キン</t>
    </rPh>
    <phoneticPr fontId="5"/>
  </si>
  <si>
    <t>県立教育研修所</t>
  </si>
  <si>
    <t>探究学習</t>
    <rPh sb="0" eb="2">
      <t>タンキュウ</t>
    </rPh>
    <rPh sb="2" eb="4">
      <t>ガクシュウ</t>
    </rPh>
    <phoneticPr fontId="5"/>
  </si>
  <si>
    <t>11,12,18</t>
    <phoneticPr fontId="5"/>
  </si>
  <si>
    <t>９月８日（水）</t>
    <rPh sb="5" eb="6">
      <t>スイ</t>
    </rPh>
    <phoneticPr fontId="5"/>
  </si>
  <si>
    <t>11月10日（水）</t>
    <rPh sb="7" eb="8">
      <t>スイ</t>
    </rPh>
    <phoneticPr fontId="5"/>
  </si>
  <si>
    <t>９月６日（月）</t>
    <rPh sb="5" eb="6">
      <t>ゲツ</t>
    </rPh>
    <phoneticPr fontId="5"/>
  </si>
  <si>
    <t>６月24日（木）</t>
    <rPh sb="6" eb="7">
      <t>モク</t>
    </rPh>
    <phoneticPr fontId="5"/>
  </si>
  <si>
    <t>７月28日（水）</t>
    <rPh sb="6" eb="7">
      <t>スイ</t>
    </rPh>
    <phoneticPr fontId="5"/>
  </si>
  <si>
    <t>６月16日（水）</t>
    <rPh sb="6" eb="7">
      <t>スイ</t>
    </rPh>
    <phoneticPr fontId="5"/>
  </si>
  <si>
    <t>教職員研修　選択研修 教員が授業で活用するICT基礎講座</t>
    <rPh sb="11" eb="13">
      <t>キョウイン</t>
    </rPh>
    <rPh sb="14" eb="16">
      <t>ジュギョウ</t>
    </rPh>
    <rPh sb="17" eb="19">
      <t>カツヨウ</t>
    </rPh>
    <rPh sb="24" eb="26">
      <t>キソ</t>
    </rPh>
    <rPh sb="26" eb="28">
      <t>コウザ</t>
    </rPh>
    <phoneticPr fontId="5"/>
  </si>
  <si>
    <t>15,20</t>
    <phoneticPr fontId="5"/>
  </si>
  <si>
    <t>９月28日（火）</t>
    <rPh sb="6" eb="7">
      <t>カ</t>
    </rPh>
    <phoneticPr fontId="5"/>
  </si>
  <si>
    <t>教職員研修　選択研修 (中高)生徒が使って学ぶタブレット端末活用講座</t>
    <rPh sb="12" eb="13">
      <t>チュウ</t>
    </rPh>
    <rPh sb="15" eb="17">
      <t>セイト</t>
    </rPh>
    <rPh sb="18" eb="19">
      <t>ツカ</t>
    </rPh>
    <rPh sb="21" eb="22">
      <t>マナ</t>
    </rPh>
    <rPh sb="28" eb="30">
      <t>タンマツ</t>
    </rPh>
    <rPh sb="30" eb="32">
      <t>カツヨウ</t>
    </rPh>
    <rPh sb="32" eb="34">
      <t>コウザ</t>
    </rPh>
    <phoneticPr fontId="5"/>
  </si>
  <si>
    <t>5,15,20</t>
    <phoneticPr fontId="5"/>
  </si>
  <si>
    <t>８月４日（水）</t>
    <rPh sb="5" eb="6">
      <t>スイ</t>
    </rPh>
    <phoneticPr fontId="5"/>
  </si>
  <si>
    <t>教職員研修　選択研修 (中高)プログラミング教育入門講座</t>
    <rPh sb="12" eb="13">
      <t>チュウ</t>
    </rPh>
    <rPh sb="22" eb="24">
      <t>キョウイク</t>
    </rPh>
    <rPh sb="24" eb="26">
      <t>ニュウモン</t>
    </rPh>
    <phoneticPr fontId="5"/>
  </si>
  <si>
    <t>5,8,20</t>
    <phoneticPr fontId="5"/>
  </si>
  <si>
    <t>６月29日（火）</t>
    <rPh sb="6" eb="7">
      <t>カ</t>
    </rPh>
    <phoneticPr fontId="5"/>
  </si>
  <si>
    <t>教職員研修　選択研修 (高)県立学校情報担当者養成講座</t>
    <rPh sb="12" eb="13">
      <t>コウ</t>
    </rPh>
    <rPh sb="14" eb="16">
      <t>ケンリツ</t>
    </rPh>
    <rPh sb="16" eb="18">
      <t>ガッコウ</t>
    </rPh>
    <rPh sb="18" eb="20">
      <t>ジョウホウ</t>
    </rPh>
    <rPh sb="20" eb="23">
      <t>タントウシャ</t>
    </rPh>
    <rPh sb="23" eb="25">
      <t>ヨウセイ</t>
    </rPh>
    <rPh sb="25" eb="27">
      <t>コウザ</t>
    </rPh>
    <phoneticPr fontId="5"/>
  </si>
  <si>
    <t>※302も受講すること</t>
    <rPh sb="5" eb="7">
      <t>ジュコウ</t>
    </rPh>
    <phoneticPr fontId="5"/>
  </si>
  <si>
    <t>10月19日（火）</t>
    <rPh sb="7" eb="8">
      <t>カ</t>
    </rPh>
    <phoneticPr fontId="5"/>
  </si>
  <si>
    <t>※301も受講すること</t>
    <rPh sb="5" eb="7">
      <t>ジュコウ</t>
    </rPh>
    <phoneticPr fontId="5"/>
  </si>
  <si>
    <t>６月22日（火）</t>
    <rPh sb="6" eb="7">
      <t>カ</t>
    </rPh>
    <phoneticPr fontId="5"/>
  </si>
  <si>
    <t>教職員研修　選択研修 児童生徒の情報モラル育成講座</t>
    <rPh sb="11" eb="13">
      <t>ジドウ</t>
    </rPh>
    <rPh sb="13" eb="15">
      <t>セイト</t>
    </rPh>
    <rPh sb="16" eb="18">
      <t>ジョウホウ</t>
    </rPh>
    <rPh sb="21" eb="23">
      <t>イクセイ</t>
    </rPh>
    <phoneticPr fontId="5"/>
  </si>
  <si>
    <t>5,20,39</t>
    <phoneticPr fontId="5"/>
  </si>
  <si>
    <t>６月３日（木）</t>
    <rPh sb="5" eb="6">
      <t>モク</t>
    </rPh>
    <phoneticPr fontId="5"/>
  </si>
  <si>
    <t>教職員研修　選択研修 教員と児童生徒のためのストレスマネジメント講座</t>
    <rPh sb="11" eb="13">
      <t>キョウイン</t>
    </rPh>
    <rPh sb="14" eb="16">
      <t>ジドウ</t>
    </rPh>
    <rPh sb="16" eb="18">
      <t>セイト</t>
    </rPh>
    <rPh sb="32" eb="34">
      <t>コウザ</t>
    </rPh>
    <phoneticPr fontId="5"/>
  </si>
  <si>
    <t>25,42</t>
    <phoneticPr fontId="5"/>
  </si>
  <si>
    <t>７月13日（火）</t>
    <rPh sb="6" eb="7">
      <t>カ</t>
    </rPh>
    <phoneticPr fontId="5"/>
  </si>
  <si>
    <t>８月27日（金）</t>
    <rPh sb="6" eb="7">
      <t>キン</t>
    </rPh>
    <phoneticPr fontId="5"/>
  </si>
  <si>
    <t>９月９日（木）</t>
    <rPh sb="5" eb="6">
      <t>モク</t>
    </rPh>
    <phoneticPr fontId="5"/>
  </si>
  <si>
    <t>10月11日（月）</t>
    <rPh sb="7" eb="8">
      <t>ゲツ</t>
    </rPh>
    <phoneticPr fontId="5"/>
  </si>
  <si>
    <t>６月21日（月）</t>
    <rPh sb="1" eb="2">
      <t>ガツ</t>
    </rPh>
    <rPh sb="4" eb="5">
      <t>ニチ</t>
    </rPh>
    <rPh sb="6" eb="7">
      <t>ゲツ</t>
    </rPh>
    <phoneticPr fontId="5"/>
  </si>
  <si>
    <t>生徒指導</t>
    <phoneticPr fontId="5"/>
  </si>
  <si>
    <t>23,25</t>
    <phoneticPr fontId="5"/>
  </si>
  <si>
    <t>11月２日（火）</t>
    <rPh sb="2" eb="3">
      <t>ガツ</t>
    </rPh>
    <rPh sb="4" eb="5">
      <t>ニチ</t>
    </rPh>
    <rPh sb="6" eb="7">
      <t>カ</t>
    </rPh>
    <phoneticPr fontId="5"/>
  </si>
  <si>
    <t>武庫川女子大学</t>
    <phoneticPr fontId="5"/>
  </si>
  <si>
    <t>c</t>
    <phoneticPr fontId="5"/>
  </si>
  <si>
    <t>10月７日（木）</t>
    <phoneticPr fontId="5"/>
  </si>
  <si>
    <t>「「教師の学びのサイクル」の確立に向けて」（8/18）</t>
    <phoneticPr fontId="5"/>
  </si>
  <si>
    <t>33,35,36</t>
    <phoneticPr fontId="5"/>
  </si>
  <si>
    <t>25,34</t>
    <phoneticPr fontId="5"/>
  </si>
  <si>
    <t>z23</t>
    <phoneticPr fontId="5"/>
  </si>
  <si>
    <t>期日</t>
    <phoneticPr fontId="5"/>
  </si>
  <si>
    <t>研修内容1</t>
    <phoneticPr fontId="5"/>
  </si>
  <si>
    <t>研修内容2</t>
    <phoneticPr fontId="5"/>
  </si>
  <si>
    <t>研修内容3</t>
    <phoneticPr fontId="5"/>
  </si>
  <si>
    <t>分野1</t>
    <phoneticPr fontId="5"/>
  </si>
  <si>
    <t>分野2</t>
    <phoneticPr fontId="5"/>
  </si>
  <si>
    <t>a</t>
    <phoneticPr fontId="5"/>
  </si>
  <si>
    <t>「発達障害の理解とユニバーサルデザインの授業づくり」等</t>
    <rPh sb="26" eb="27">
      <t>トウ</t>
    </rPh>
    <phoneticPr fontId="5"/>
  </si>
  <si>
    <t>b</t>
    <phoneticPr fontId="5"/>
  </si>
  <si>
    <t>「重篤な事案に対する対応力の強化」</t>
    <rPh sb="12" eb="13">
      <t>チカラ</t>
    </rPh>
    <rPh sb="14" eb="16">
      <t>キョウカ</t>
    </rPh>
    <phoneticPr fontId="5"/>
  </si>
  <si>
    <t>23,24,25</t>
    <phoneticPr fontId="5"/>
  </si>
  <si>
    <t>「不登校の影に潜む子どもの睡眠障害～不登校への医学・脳科学からのアプローチ～」</t>
    <phoneticPr fontId="5"/>
  </si>
  <si>
    <t>「子どもの現在と生徒指導」等</t>
    <rPh sb="13" eb="14">
      <t>トウ</t>
    </rPh>
    <phoneticPr fontId="5"/>
  </si>
  <si>
    <t>d</t>
    <phoneticPr fontId="5"/>
  </si>
  <si>
    <t>「心の教育と生徒指導　－こころを心で－」等</t>
    <rPh sb="16" eb="17">
      <t>ココロ</t>
    </rPh>
    <rPh sb="20" eb="21">
      <t>トウ</t>
    </rPh>
    <phoneticPr fontId="5"/>
  </si>
  <si>
    <t>e</t>
    <phoneticPr fontId="5"/>
  </si>
  <si>
    <t>「生活支援としての食事～神出学園の給食について～」等</t>
    <rPh sb="25" eb="26">
      <t>ナド</t>
    </rPh>
    <phoneticPr fontId="5"/>
  </si>
  <si>
    <t>f</t>
    <phoneticPr fontId="5"/>
  </si>
  <si>
    <t>「グローバル教育について」等</t>
    <rPh sb="6" eb="8">
      <t>キョウイク</t>
    </rPh>
    <rPh sb="13" eb="14">
      <t>トウ</t>
    </rPh>
    <phoneticPr fontId="5"/>
  </si>
  <si>
    <t>g</t>
    <phoneticPr fontId="5"/>
  </si>
  <si>
    <t>７月28日（水）午後
８月18日（水）午後</t>
    <rPh sb="6" eb="7">
      <t>スイ</t>
    </rPh>
    <rPh sb="8" eb="10">
      <t>ゴゴ</t>
    </rPh>
    <rPh sb="12" eb="13">
      <t>ガツ</t>
    </rPh>
    <rPh sb="15" eb="16">
      <t>ニチ</t>
    </rPh>
    <rPh sb="17" eb="18">
      <t>スイ</t>
    </rPh>
    <rPh sb="19" eb="21">
      <t>ゴゴ</t>
    </rPh>
    <phoneticPr fontId="5"/>
  </si>
  <si>
    <t>教職員研修　選択研修 (高)生徒の探究的な学びを実現する授業づくり講座</t>
    <rPh sb="0" eb="3">
      <t>キョウショクイン</t>
    </rPh>
    <rPh sb="3" eb="5">
      <t>ケンシュウ</t>
    </rPh>
    <rPh sb="6" eb="8">
      <t>センタク</t>
    </rPh>
    <rPh sb="8" eb="10">
      <t>ケンシュウ</t>
    </rPh>
    <rPh sb="12" eb="13">
      <t>コウ</t>
    </rPh>
    <rPh sb="14" eb="16">
      <t>セイト</t>
    </rPh>
    <rPh sb="17" eb="19">
      <t>タンキュウ</t>
    </rPh>
    <rPh sb="19" eb="20">
      <t>テキ</t>
    </rPh>
    <rPh sb="21" eb="22">
      <t>マナ</t>
    </rPh>
    <rPh sb="24" eb="26">
      <t>ジツゲン</t>
    </rPh>
    <rPh sb="28" eb="30">
      <t>ジュギョウ</t>
    </rPh>
    <rPh sb="33" eb="35">
      <t>コウザ</t>
    </rPh>
    <phoneticPr fontId="5"/>
  </si>
  <si>
    <r>
      <t>１　受講者がこれまで受講した研修経験等</t>
    </r>
    <r>
      <rPr>
        <b/>
        <u/>
        <sz val="11"/>
        <color theme="1"/>
        <rFont val="ＭＳ ゴシック"/>
        <family val="3"/>
        <charset val="128"/>
      </rPr>
      <t>（受講者記入）</t>
    </r>
    <rPh sb="2" eb="5">
      <t>ジュコウシャ</t>
    </rPh>
    <rPh sb="10" eb="12">
      <t>ジュコウ</t>
    </rPh>
    <rPh sb="14" eb="16">
      <t>ケンシュウ</t>
    </rPh>
    <rPh sb="20" eb="23">
      <t>ジュコウシャ</t>
    </rPh>
    <rPh sb="23" eb="25">
      <t>キニュウ</t>
    </rPh>
    <phoneticPr fontId="5"/>
  </si>
  <si>
    <r>
      <t>２　資質・能力の向上の必要性に関する事前評価</t>
    </r>
    <r>
      <rPr>
        <b/>
        <u/>
        <sz val="11"/>
        <color theme="1"/>
        <rFont val="ＭＳ ゴシック"/>
        <family val="3"/>
        <charset val="128"/>
      </rPr>
      <t>（学校長・受講者記入）</t>
    </r>
    <rPh sb="2" eb="4">
      <t>シシツ</t>
    </rPh>
    <rPh sb="5" eb="7">
      <t>ノウリョク</t>
    </rPh>
    <rPh sb="8" eb="10">
      <t>コウジョウ</t>
    </rPh>
    <rPh sb="11" eb="14">
      <t>ヒツヨウセイ</t>
    </rPh>
    <rPh sb="15" eb="16">
      <t>カン</t>
    </rPh>
    <rPh sb="18" eb="20">
      <t>ジゼン</t>
    </rPh>
    <rPh sb="20" eb="22">
      <t>ヒョウカ</t>
    </rPh>
    <rPh sb="23" eb="26">
      <t>ガッコウチョウ</t>
    </rPh>
    <rPh sb="27" eb="30">
      <t>ジュコウシャ</t>
    </rPh>
    <rPh sb="30" eb="32">
      <t>キニュウ</t>
    </rPh>
    <phoneticPr fontId="5"/>
  </si>
  <si>
    <t>「研修の必要性」欄について、受講者と学校長は、受講者が中堅教諭としての職務を遂行する上で、必要とされる資質・能力のさらなる向上を図るために、研修が特に必要と考える項目には◎印、必要と考える項目には○印を記入する。</t>
    <rPh sb="18" eb="19">
      <t>ガク</t>
    </rPh>
    <phoneticPr fontId="5"/>
  </si>
  <si>
    <t xml:space="preserve">記入に当たって、受講者は学校長とよく協議する。  </t>
    <rPh sb="8" eb="11">
      <t>ジュコウシャ</t>
    </rPh>
    <rPh sb="12" eb="13">
      <t>ガク</t>
    </rPh>
    <phoneticPr fontId="5"/>
  </si>
  <si>
    <r>
      <t>３　中堅教諭等資質向上研修全体を通して身に付けたい資質・能力</t>
    </r>
    <r>
      <rPr>
        <b/>
        <u/>
        <sz val="11"/>
        <color theme="1"/>
        <rFont val="ＭＳ ゴシック"/>
        <family val="3"/>
        <charset val="128"/>
      </rPr>
      <t>（受講者記入）</t>
    </r>
    <rPh sb="2" eb="4">
      <t>チュウケン</t>
    </rPh>
    <rPh sb="4" eb="6">
      <t>キョウユ</t>
    </rPh>
    <rPh sb="6" eb="7">
      <t>トウ</t>
    </rPh>
    <rPh sb="7" eb="9">
      <t>シシツ</t>
    </rPh>
    <rPh sb="9" eb="11">
      <t>コウジョウ</t>
    </rPh>
    <rPh sb="11" eb="13">
      <t>ケンシュウ</t>
    </rPh>
    <rPh sb="13" eb="15">
      <t>ゼンタイ</t>
    </rPh>
    <rPh sb="16" eb="17">
      <t>トオ</t>
    </rPh>
    <rPh sb="19" eb="20">
      <t>ミ</t>
    </rPh>
    <rPh sb="21" eb="22">
      <t>ツ</t>
    </rPh>
    <rPh sb="25" eb="27">
      <t>シシツ</t>
    </rPh>
    <rPh sb="28" eb="30">
      <t>ノウリョク</t>
    </rPh>
    <rPh sb="31" eb="34">
      <t>ジュコウシャ</t>
    </rPh>
    <rPh sb="34" eb="36">
      <t>キニュウ</t>
    </rPh>
    <phoneticPr fontId="5"/>
  </si>
  <si>
    <t>神戸親和女子大学</t>
    <rPh sb="0" eb="2">
      <t>コウベ</t>
    </rPh>
    <rPh sb="2" eb="4">
      <t>シンワ</t>
    </rPh>
    <phoneticPr fontId="5"/>
  </si>
  <si>
    <t>（様式１）</t>
    <phoneticPr fontId="5"/>
  </si>
  <si>
    <t>栄養管理や衛生管理等の学校給食の管理と、食に関する指導との一体的な展開を行うことができる。</t>
  </si>
  <si>
    <t>学校教育目標や学校保健目標の具現化を図るため、学校医、関係機関等と連携した保健室経営ができる。</t>
  </si>
  <si>
    <t>偏食傾向や肥満傾向、食物アレルギー等の健康課題を抱える児童生徒に対し、個別の相談指導ができる。</t>
  </si>
  <si>
    <t>㉚</t>
    <phoneticPr fontId="5"/>
  </si>
  <si>
    <t>特別な配慮や支援を必要とする児童生徒への対応</t>
    <phoneticPr fontId="5"/>
  </si>
  <si>
    <t>ICTや情報・教育データの利活用</t>
    <phoneticPr fontId="5"/>
  </si>
  <si>
    <t>特別な配慮や支援を必要とする児童生徒への対応</t>
    <rPh sb="0" eb="2">
      <t>トクベツ</t>
    </rPh>
    <rPh sb="3" eb="5">
      <t>ハイリョ</t>
    </rPh>
    <rPh sb="6" eb="8">
      <t>シエン</t>
    </rPh>
    <rPh sb="9" eb="11">
      <t>ヒツヨウ</t>
    </rPh>
    <rPh sb="14" eb="16">
      <t>ジドウ</t>
    </rPh>
    <rPh sb="16" eb="18">
      <t>セイト</t>
    </rPh>
    <rPh sb="20" eb="22">
      <t>タイオウ</t>
    </rPh>
    <phoneticPr fontId="5"/>
  </si>
  <si>
    <t>　　年次研修・職務研修、担当者研修</t>
    <rPh sb="2" eb="4">
      <t>ネンジ</t>
    </rPh>
    <rPh sb="4" eb="6">
      <t>ケンシュウ</t>
    </rPh>
    <rPh sb="7" eb="9">
      <t>ショクム</t>
    </rPh>
    <rPh sb="9" eb="11">
      <t>ケンシュウ</t>
    </rPh>
    <rPh sb="12" eb="15">
      <t>タントウシャ</t>
    </rPh>
    <rPh sb="15" eb="17">
      <t>ケンシュウ</t>
    </rPh>
    <phoneticPr fontId="5"/>
  </si>
  <si>
    <t>栄養教諭</t>
    <phoneticPr fontId="5"/>
  </si>
  <si>
    <t>〇</t>
    <phoneticPr fontId="5"/>
  </si>
  <si>
    <t>協働性・同僚性</t>
    <phoneticPr fontId="5"/>
  </si>
  <si>
    <t>※２　主幹教諭の◎は、主幹教諭に、より求められる指標である。</t>
    <phoneticPr fontId="5"/>
  </si>
  <si>
    <t>※６ 【 】は、対象とする校種・特別支援学校の学部や教科である。</t>
    <phoneticPr fontId="5"/>
  </si>
  <si>
    <t>②</t>
    <phoneticPr fontId="5"/>
  </si>
  <si>
    <t>④</t>
    <phoneticPr fontId="5"/>
  </si>
  <si>
    <t>⑥</t>
    <phoneticPr fontId="5"/>
  </si>
  <si>
    <t>⑩</t>
    <phoneticPr fontId="5"/>
  </si>
  <si>
    <t>⑫</t>
    <phoneticPr fontId="5"/>
  </si>
  <si>
    <t>⑯</t>
    <phoneticPr fontId="5"/>
  </si>
  <si>
    <t>⑲</t>
    <phoneticPr fontId="5"/>
  </si>
  <si>
    <t>㉑</t>
    <phoneticPr fontId="5"/>
  </si>
  <si>
    <t>㉒</t>
    <phoneticPr fontId="5"/>
  </si>
  <si>
    <t>㉕</t>
    <phoneticPr fontId="5"/>
  </si>
  <si>
    <t>㉙</t>
    <phoneticPr fontId="5"/>
  </si>
  <si>
    <t>㉛</t>
    <phoneticPr fontId="5"/>
  </si>
  <si>
    <t>㉜</t>
    <phoneticPr fontId="5"/>
  </si>
  <si>
    <t>㉞</t>
    <phoneticPr fontId="5"/>
  </si>
  <si>
    <t>㊳</t>
    <phoneticPr fontId="5"/>
  </si>
  <si>
    <t>㊴</t>
    <phoneticPr fontId="5"/>
  </si>
  <si>
    <r>
      <t xml:space="preserve">  本研修の受講にあたり、現在の資質向上の必要性等について、p</t>
    </r>
    <r>
      <rPr>
        <sz val="9"/>
        <rFont val="ＭＳ 明朝"/>
        <family val="1"/>
        <charset val="128"/>
      </rPr>
      <t>５</t>
    </r>
    <r>
      <rPr>
        <sz val="9"/>
        <color theme="1"/>
        <rFont val="ＭＳ 明朝"/>
        <family val="1"/>
        <charset val="128"/>
      </rPr>
      <t>の「兵庫県教員資質向上指標」に基づき、評価の上、記入してください。（数字の丸囲みは第２期（６～20年目）の重点的に研修に取り組む項目）</t>
    </r>
    <rPh sb="2" eb="3">
      <t>ホン</t>
    </rPh>
    <rPh sb="3" eb="5">
      <t>ケンシュウ</t>
    </rPh>
    <rPh sb="6" eb="8">
      <t>ジュコウ</t>
    </rPh>
    <rPh sb="13" eb="15">
      <t>ゲンザイ</t>
    </rPh>
    <rPh sb="16" eb="18">
      <t>シシツ</t>
    </rPh>
    <rPh sb="18" eb="20">
      <t>コウジョウ</t>
    </rPh>
    <rPh sb="21" eb="24">
      <t>ヒツヨウセイ</t>
    </rPh>
    <rPh sb="24" eb="25">
      <t>トウ</t>
    </rPh>
    <rPh sb="51" eb="53">
      <t>ヒョウカ</t>
    </rPh>
    <rPh sb="54" eb="55">
      <t>ウエ</t>
    </rPh>
    <rPh sb="56" eb="58">
      <t>キニュウ</t>
    </rPh>
    <rPh sb="66" eb="68">
      <t>スウジ</t>
    </rPh>
    <rPh sb="69" eb="70">
      <t>マル</t>
    </rPh>
    <rPh sb="70" eb="71">
      <t>カコ</t>
    </rPh>
    <rPh sb="73" eb="74">
      <t>ダイ</t>
    </rPh>
    <rPh sb="75" eb="76">
      <t>キ</t>
    </rPh>
    <rPh sb="81" eb="83">
      <t>ネンメ</t>
    </rPh>
    <rPh sb="85" eb="87">
      <t>ジュウテン</t>
    </rPh>
    <rPh sb="87" eb="88">
      <t>テキ</t>
    </rPh>
    <rPh sb="89" eb="91">
      <t>ケンシュウ</t>
    </rPh>
    <rPh sb="92" eb="93">
      <t>ト</t>
    </rPh>
    <rPh sb="94" eb="95">
      <t>ク</t>
    </rPh>
    <rPh sb="96" eb="98">
      <t>コウモク</t>
    </rPh>
    <phoneticPr fontId="5"/>
  </si>
  <si>
    <t>兵庫県立農業高等学校（定）</t>
    <phoneticPr fontId="5"/>
  </si>
  <si>
    <t>神戸鈴蘭台</t>
  </si>
  <si>
    <t>須磨友が丘</t>
  </si>
  <si>
    <t>兵庫工業</t>
  </si>
  <si>
    <t>神戸商業</t>
  </si>
  <si>
    <t>尼崎小田</t>
  </si>
  <si>
    <t>尼崎稲園</t>
  </si>
  <si>
    <t>武庫荘総合</t>
  </si>
  <si>
    <t>西宮</t>
  </si>
  <si>
    <t>川西明峰</t>
  </si>
  <si>
    <t>北摂三田</t>
  </si>
  <si>
    <t>三田祥雲館</t>
  </si>
  <si>
    <t>明石南</t>
  </si>
  <si>
    <t>明石清水</t>
  </si>
  <si>
    <t>加古川西</t>
  </si>
  <si>
    <t>農業</t>
  </si>
  <si>
    <t>三木</t>
  </si>
  <si>
    <t>赤穂</t>
  </si>
  <si>
    <t>上郡</t>
  </si>
  <si>
    <t>尼崎工業</t>
  </si>
  <si>
    <t>明石北</t>
  </si>
  <si>
    <t>高砂南</t>
  </si>
  <si>
    <t>姫路南</t>
  </si>
  <si>
    <t>姫路工業</t>
  </si>
  <si>
    <t>豊岡総合</t>
  </si>
  <si>
    <t>市立琴丘</t>
  </si>
  <si>
    <t>東灘</t>
  </si>
  <si>
    <t>長田</t>
  </si>
  <si>
    <t>星陵</t>
  </si>
  <si>
    <t>尼崎北</t>
  </si>
  <si>
    <t>鳴尾</t>
  </si>
  <si>
    <t>西宮南</t>
  </si>
  <si>
    <t>宝塚東</t>
  </si>
  <si>
    <t>川西北陵</t>
  </si>
  <si>
    <t>宝塚西</t>
  </si>
  <si>
    <t>阪神昆陽</t>
  </si>
  <si>
    <t>三田西陵</t>
  </si>
  <si>
    <t>明石城西</t>
  </si>
  <si>
    <t>東播工業</t>
  </si>
  <si>
    <t>姫路東</t>
  </si>
  <si>
    <t>姫路西</t>
  </si>
  <si>
    <t>龍野</t>
  </si>
  <si>
    <t>芦屋</t>
  </si>
  <si>
    <t>宝塚北</t>
  </si>
  <si>
    <t>明石</t>
  </si>
  <si>
    <t>明石西</t>
  </si>
  <si>
    <t>東播磨</t>
  </si>
  <si>
    <t>姫路別所</t>
  </si>
  <si>
    <t>香寺</t>
  </si>
  <si>
    <t>山崎</t>
  </si>
  <si>
    <t>御影</t>
  </si>
  <si>
    <t>伊丹北</t>
  </si>
  <si>
    <t>川西緑台</t>
  </si>
  <si>
    <t>篠山産業</t>
  </si>
  <si>
    <t>洲本</t>
  </si>
  <si>
    <t>淡路三原</t>
  </si>
  <si>
    <t>芦屋国際</t>
  </si>
  <si>
    <t>市立飾磨</t>
  </si>
  <si>
    <t>津名</t>
  </si>
  <si>
    <t>西宮今津</t>
  </si>
  <si>
    <t>伊丹西</t>
  </si>
  <si>
    <t>有馬</t>
  </si>
  <si>
    <t>松陽</t>
  </si>
  <si>
    <t>市立尼崎双星</t>
  </si>
  <si>
    <t>加古川南</t>
  </si>
  <si>
    <t>播磨農業</t>
  </si>
  <si>
    <t>龍野北</t>
  </si>
  <si>
    <t>氷上</t>
  </si>
  <si>
    <t>西脇工業</t>
  </si>
  <si>
    <t>洲本実業</t>
  </si>
  <si>
    <t>香住</t>
  </si>
  <si>
    <t>国語</t>
  </si>
  <si>
    <t>地歴・公民</t>
  </si>
  <si>
    <t>数学</t>
  </si>
  <si>
    <t>理科</t>
  </si>
  <si>
    <t>保健体育</t>
  </si>
  <si>
    <t>外国語</t>
  </si>
  <si>
    <t>家庭</t>
  </si>
  <si>
    <t>情報</t>
  </si>
  <si>
    <t>工業</t>
  </si>
  <si>
    <t>商業</t>
  </si>
  <si>
    <t>県立大学附属高等学校</t>
  </si>
  <si>
    <t>県立芦屋国際中等教育学校</t>
  </si>
  <si>
    <t>兵庫県立北神戸総合高等学校</t>
    <rPh sb="0" eb="4">
      <t>ヒョウゴケンリツ</t>
    </rPh>
    <rPh sb="4" eb="7">
      <t>キタコウベ</t>
    </rPh>
    <rPh sb="7" eb="9">
      <t>ソウゴウ</t>
    </rPh>
    <rPh sb="9" eb="13">
      <t>コウトウガッコウ</t>
    </rPh>
    <phoneticPr fontId="5"/>
  </si>
  <si>
    <t>県</t>
    <rPh sb="0" eb="1">
      <t>ケン</t>
    </rPh>
    <phoneticPr fontId="5"/>
  </si>
  <si>
    <t>県</t>
    <phoneticPr fontId="5"/>
  </si>
  <si>
    <t>高</t>
    <rPh sb="0" eb="1">
      <t>タカ</t>
    </rPh>
    <phoneticPr fontId="5"/>
  </si>
  <si>
    <t>兵庫県立神戸学園都市高等学校</t>
    <rPh sb="0" eb="4">
      <t>ヒョウゴケンリツ</t>
    </rPh>
    <rPh sb="4" eb="6">
      <t>コウベ</t>
    </rPh>
    <rPh sb="6" eb="10">
      <t>ガクエントシ</t>
    </rPh>
    <rPh sb="10" eb="14">
      <t>コウトウガッコウ</t>
    </rPh>
    <phoneticPr fontId="5"/>
  </si>
  <si>
    <t>全日制</t>
    <rPh sb="0" eb="3">
      <t>ゼンニチセイ</t>
    </rPh>
    <phoneticPr fontId="5"/>
  </si>
  <si>
    <t>本校</t>
    <rPh sb="0" eb="2">
      <t>ホンコウ</t>
    </rPh>
    <phoneticPr fontId="5"/>
  </si>
  <si>
    <t>神戸</t>
    <rPh sb="0" eb="2">
      <t>コウベ</t>
    </rPh>
    <phoneticPr fontId="5"/>
  </si>
  <si>
    <t>兵庫県立西宮苦楽園高等学校</t>
    <rPh sb="0" eb="4">
      <t>ヒョウゴケンリツ</t>
    </rPh>
    <rPh sb="4" eb="6">
      <t>ニシノミヤ</t>
    </rPh>
    <rPh sb="6" eb="9">
      <t>クラクエン</t>
    </rPh>
    <rPh sb="9" eb="13">
      <t>コウトウガッコウ</t>
    </rPh>
    <phoneticPr fontId="5"/>
  </si>
  <si>
    <t>阪神</t>
    <rPh sb="0" eb="2">
      <t>ハンシン</t>
    </rPh>
    <phoneticPr fontId="5"/>
  </si>
  <si>
    <t>兵庫県立西宮苦楽園高等学校</t>
    <rPh sb="0" eb="4">
      <t>ヒョウゴケンリツ</t>
    </rPh>
    <rPh sb="4" eb="6">
      <t>ニシノミヤ</t>
    </rPh>
    <rPh sb="6" eb="13">
      <t>クラクエンコウトウガッコウ</t>
    </rPh>
    <phoneticPr fontId="5"/>
  </si>
  <si>
    <t>兵庫県立三木総合高等学校</t>
    <rPh sb="0" eb="4">
      <t>ヒョウゴケンリツ</t>
    </rPh>
    <rPh sb="4" eb="8">
      <t>ミキソウゴウ</t>
    </rPh>
    <rPh sb="8" eb="12">
      <t>コウトウガッコウ</t>
    </rPh>
    <phoneticPr fontId="5"/>
  </si>
  <si>
    <t>播磨東</t>
    <rPh sb="0" eb="3">
      <t>ハリマヒガシ</t>
    </rPh>
    <phoneticPr fontId="5"/>
  </si>
  <si>
    <t>兵庫県立姫路海稜高等学校</t>
    <rPh sb="0" eb="4">
      <t>ヒョウゴケンリツ</t>
    </rPh>
    <rPh sb="4" eb="6">
      <t>ヒメジ</t>
    </rPh>
    <rPh sb="6" eb="7">
      <t>ウミ</t>
    </rPh>
    <rPh sb="7" eb="8">
      <t>リョウ</t>
    </rPh>
    <rPh sb="8" eb="10">
      <t>コウトウ</t>
    </rPh>
    <rPh sb="10" eb="12">
      <t>ガッコウ</t>
    </rPh>
    <phoneticPr fontId="5"/>
  </si>
  <si>
    <t>播磨西</t>
    <rPh sb="0" eb="3">
      <t>ハリマニシ</t>
    </rPh>
    <phoneticPr fontId="5"/>
  </si>
  <si>
    <t>西播</t>
    <rPh sb="0" eb="2">
      <t>セイバン</t>
    </rPh>
    <phoneticPr fontId="5"/>
  </si>
  <si>
    <t>兵庫県立北神戸総合高等学校</t>
    <rPh sb="0" eb="4">
      <t>ヒョウゴケンリツ</t>
    </rPh>
    <rPh sb="4" eb="5">
      <t>キタ</t>
    </rPh>
    <rPh sb="5" eb="7">
      <t>コウベ</t>
    </rPh>
    <rPh sb="7" eb="9">
      <t>ソウゴウ</t>
    </rPh>
    <rPh sb="9" eb="13">
      <t>コウトウガッコウ</t>
    </rPh>
    <phoneticPr fontId="5"/>
  </si>
  <si>
    <t>兵庫県立三木総合高等学校</t>
    <rPh sb="0" eb="4">
      <t>ヒョウゴケンリツ</t>
    </rPh>
    <rPh sb="4" eb="6">
      <t>ミキ</t>
    </rPh>
    <rPh sb="6" eb="8">
      <t>ソウゴウ</t>
    </rPh>
    <rPh sb="8" eb="12">
      <t>コウトウガッコウ</t>
    </rPh>
    <phoneticPr fontId="5"/>
  </si>
  <si>
    <t>兵庫県立播磨福崎高等学校</t>
    <rPh sb="0" eb="3">
      <t>ヒョウゴケン</t>
    </rPh>
    <rPh sb="3" eb="4">
      <t>タ</t>
    </rPh>
    <rPh sb="4" eb="6">
      <t>ハリマ</t>
    </rPh>
    <rPh sb="6" eb="8">
      <t>フクサキ</t>
    </rPh>
    <rPh sb="8" eb="12">
      <t>コウトウガッコウ</t>
    </rPh>
    <phoneticPr fontId="5"/>
  </si>
  <si>
    <t>兵庫県立播磨福崎高等学校</t>
    <rPh sb="0" eb="4">
      <t>ヒョウゴケンリツ</t>
    </rPh>
    <rPh sb="4" eb="6">
      <t>ハリマ</t>
    </rPh>
    <rPh sb="6" eb="8">
      <t>フクサキ</t>
    </rPh>
    <rPh sb="8" eb="12">
      <t>コウトウガッコウ</t>
    </rPh>
    <phoneticPr fontId="5"/>
  </si>
  <si>
    <t>県立北神戸総合高等学校</t>
    <rPh sb="2" eb="5">
      <t>キタコウベ</t>
    </rPh>
    <rPh sb="5" eb="7">
      <t>ソウゴウ</t>
    </rPh>
    <rPh sb="7" eb="11">
      <t>コウトウガッコウ</t>
    </rPh>
    <phoneticPr fontId="5"/>
  </si>
  <si>
    <t>県立神戸学園都市高等学校</t>
    <rPh sb="2" eb="4">
      <t>コウベ</t>
    </rPh>
    <rPh sb="4" eb="8">
      <t>ガクエントシ</t>
    </rPh>
    <rPh sb="8" eb="12">
      <t>コウトウガッコウ</t>
    </rPh>
    <phoneticPr fontId="5"/>
  </si>
  <si>
    <t>県立西宮苦楽園高等学校</t>
    <rPh sb="2" eb="4">
      <t>ニシノミヤ</t>
    </rPh>
    <rPh sb="4" eb="7">
      <t>クラクエン</t>
    </rPh>
    <rPh sb="7" eb="11">
      <t>コウトウガッコウ</t>
    </rPh>
    <phoneticPr fontId="5"/>
  </si>
  <si>
    <t>県立三木総合高等学校</t>
    <rPh sb="2" eb="6">
      <t>ミキソウゴウ</t>
    </rPh>
    <rPh sb="6" eb="10">
      <t>コウトウガッコウ</t>
    </rPh>
    <phoneticPr fontId="5"/>
  </si>
  <si>
    <t>県立姫路海稜高等学校</t>
    <rPh sb="2" eb="4">
      <t>ヒメジ</t>
    </rPh>
    <rPh sb="4" eb="5">
      <t>ウミ</t>
    </rPh>
    <rPh sb="5" eb="6">
      <t>リョウ</t>
    </rPh>
    <rPh sb="6" eb="8">
      <t>コウトウ</t>
    </rPh>
    <rPh sb="8" eb="10">
      <t>ガッコウ</t>
    </rPh>
    <phoneticPr fontId="5"/>
  </si>
  <si>
    <t>県立播磨福崎高等学校</t>
    <rPh sb="2" eb="4">
      <t>ハリマ</t>
    </rPh>
    <rPh sb="4" eb="6">
      <t>フクサキ</t>
    </rPh>
    <rPh sb="6" eb="10">
      <t>コウトウガッコウ</t>
    </rPh>
    <phoneticPr fontId="5"/>
  </si>
  <si>
    <t>県立松陽高等学校（定）</t>
  </si>
  <si>
    <t>県立赤穂高等学校（定）</t>
  </si>
  <si>
    <t>県立豊岡高等学校（定）</t>
  </si>
  <si>
    <t>県立洲本高等学校（定）</t>
  </si>
  <si>
    <t>県立有馬高等学校（定）</t>
  </si>
  <si>
    <t>県立農業高等学校（定）</t>
  </si>
  <si>
    <t>県立小野工業高等学校（定）</t>
  </si>
  <si>
    <t>県立相生産業高等学校（定）</t>
  </si>
  <si>
    <t>県立龍野北高等学校（定）</t>
  </si>
  <si>
    <t>県立網干高等学校（通）</t>
  </si>
  <si>
    <t>県立飾磨工業高等学校（多）</t>
  </si>
  <si>
    <t>西播</t>
  </si>
  <si>
    <t>東播</t>
  </si>
  <si>
    <t>R7年度限り★加工用</t>
    <rPh sb="2" eb="4">
      <t>ネンド</t>
    </rPh>
    <rPh sb="4" eb="5">
      <t>カギ</t>
    </rPh>
    <rPh sb="7" eb="10">
      <t>カコウヨウ</t>
    </rPh>
    <phoneticPr fontId="5"/>
  </si>
  <si>
    <t>沖　　良宣</t>
  </si>
  <si>
    <t>新谷　浩一</t>
    <rPh sb="0" eb="2">
      <t>シンタニ</t>
    </rPh>
    <rPh sb="3" eb="5">
      <t>コウイチ</t>
    </rPh>
    <phoneticPr fontId="1"/>
  </si>
  <si>
    <t>樫木　直人</t>
    <rPh sb="0" eb="2">
      <t>カシキ</t>
    </rPh>
    <rPh sb="3" eb="5">
      <t>ナオヒト</t>
    </rPh>
    <phoneticPr fontId="1"/>
  </si>
  <si>
    <t>井上　真理</t>
    <rPh sb="0" eb="2">
      <t>イノウエ</t>
    </rPh>
    <rPh sb="3" eb="5">
      <t>マリ</t>
    </rPh>
    <phoneticPr fontId="1"/>
  </si>
  <si>
    <t>横山　清隆</t>
    <rPh sb="0" eb="2">
      <t>ヨコヤマ</t>
    </rPh>
    <rPh sb="3" eb="5">
      <t>キヨタカ</t>
    </rPh>
    <phoneticPr fontId="1"/>
  </si>
  <si>
    <t>石井　基晴</t>
    <rPh sb="0" eb="2">
      <t>イシイ</t>
    </rPh>
    <rPh sb="3" eb="5">
      <t>モトハル</t>
    </rPh>
    <phoneticPr fontId="1"/>
  </si>
  <si>
    <t>藤原　生也</t>
    <rPh sb="0" eb="2">
      <t>フジワラ</t>
    </rPh>
    <rPh sb="3" eb="4">
      <t>ナマ</t>
    </rPh>
    <rPh sb="4" eb="5">
      <t>ヤ</t>
    </rPh>
    <phoneticPr fontId="1"/>
  </si>
  <si>
    <t>塙　　守久</t>
  </si>
  <si>
    <t>若松　明子</t>
  </si>
  <si>
    <t>中西　孝弘</t>
    <rPh sb="0" eb="2">
      <t>ナカニシ</t>
    </rPh>
    <rPh sb="3" eb="5">
      <t>タカヒロ</t>
    </rPh>
    <phoneticPr fontId="1"/>
  </si>
  <si>
    <t>富永　和典</t>
    <rPh sb="0" eb="2">
      <t>トミナガ</t>
    </rPh>
    <rPh sb="3" eb="4">
      <t>カズ</t>
    </rPh>
    <rPh sb="4" eb="5">
      <t>テン</t>
    </rPh>
    <phoneticPr fontId="1"/>
  </si>
  <si>
    <t>津田　量</t>
    <rPh sb="0" eb="2">
      <t>ツダ</t>
    </rPh>
    <rPh sb="3" eb="4">
      <t>リョウ</t>
    </rPh>
    <phoneticPr fontId="1"/>
  </si>
  <si>
    <t>小川　卓也</t>
    <rPh sb="0" eb="2">
      <t>オガワ</t>
    </rPh>
    <rPh sb="3" eb="5">
      <t>タクヤ</t>
    </rPh>
    <phoneticPr fontId="1"/>
  </si>
  <si>
    <t>石井　良和</t>
    <rPh sb="0" eb="2">
      <t>イシイ</t>
    </rPh>
    <rPh sb="3" eb="4">
      <t>ヨ</t>
    </rPh>
    <rPh sb="4" eb="5">
      <t>カズ</t>
    </rPh>
    <phoneticPr fontId="1"/>
  </si>
  <si>
    <t>岩井　高士</t>
  </si>
  <si>
    <t>神戸　秀夫</t>
    <rPh sb="0" eb="2">
      <t>カンベ</t>
    </rPh>
    <rPh sb="3" eb="5">
      <t>ヒデオ</t>
    </rPh>
    <phoneticPr fontId="1"/>
  </si>
  <si>
    <t>中野　卓哉</t>
    <rPh sb="0" eb="2">
      <t>ナカノ</t>
    </rPh>
    <rPh sb="3" eb="5">
      <t>タクヤ</t>
    </rPh>
    <phoneticPr fontId="1"/>
  </si>
  <si>
    <t>松本　敏尚</t>
    <rPh sb="0" eb="2">
      <t>マツモト</t>
    </rPh>
    <rPh sb="3" eb="4">
      <t>トシ</t>
    </rPh>
    <rPh sb="4" eb="5">
      <t>ナオ</t>
    </rPh>
    <phoneticPr fontId="1"/>
  </si>
  <si>
    <t>岡本　勇人</t>
    <rPh sb="0" eb="2">
      <t>オカモト</t>
    </rPh>
    <rPh sb="3" eb="5">
      <t>ユウト</t>
    </rPh>
    <phoneticPr fontId="1"/>
  </si>
  <si>
    <t>長澤　広昭</t>
    <rPh sb="0" eb="2">
      <t>ナガサワ</t>
    </rPh>
    <rPh sb="3" eb="4">
      <t>ヒロ</t>
    </rPh>
    <rPh sb="4" eb="5">
      <t>アキラ</t>
    </rPh>
    <phoneticPr fontId="1"/>
  </si>
  <si>
    <t>千葉　栄三</t>
    <rPh sb="0" eb="2">
      <t>チバ</t>
    </rPh>
    <rPh sb="3" eb="4">
      <t>エイ</t>
    </rPh>
    <rPh sb="4" eb="5">
      <t>サン</t>
    </rPh>
    <phoneticPr fontId="1"/>
  </si>
  <si>
    <t>谷口　聡</t>
    <rPh sb="3" eb="4">
      <t>サトシ</t>
    </rPh>
    <phoneticPr fontId="1"/>
  </si>
  <si>
    <t>西盛　康子</t>
    <rPh sb="0" eb="1">
      <t>ニシ</t>
    </rPh>
    <rPh sb="1" eb="2">
      <t>モリ</t>
    </rPh>
    <rPh sb="3" eb="5">
      <t>ヤスコ</t>
    </rPh>
    <phoneticPr fontId="1"/>
  </si>
  <si>
    <t>宮本　美枝子</t>
    <rPh sb="0" eb="2">
      <t>ミヤモト</t>
    </rPh>
    <rPh sb="3" eb="6">
      <t>ミエコ</t>
    </rPh>
    <phoneticPr fontId="1"/>
  </si>
  <si>
    <t>横山　真紀</t>
    <rPh sb="0" eb="2">
      <t>ヨコヤマ</t>
    </rPh>
    <rPh sb="3" eb="5">
      <t>マキ</t>
    </rPh>
    <phoneticPr fontId="1"/>
  </si>
  <si>
    <t>松本　久永</t>
    <rPh sb="0" eb="2">
      <t>マツモト</t>
    </rPh>
    <rPh sb="3" eb="5">
      <t>ヒサナガ</t>
    </rPh>
    <phoneticPr fontId="1"/>
  </si>
  <si>
    <t>黒河内　雅典</t>
    <rPh sb="0" eb="3">
      <t>クロカワチ</t>
    </rPh>
    <rPh sb="4" eb="5">
      <t>マサ</t>
    </rPh>
    <rPh sb="5" eb="6">
      <t>テン</t>
    </rPh>
    <phoneticPr fontId="1"/>
  </si>
  <si>
    <t>橋本　智稔</t>
    <rPh sb="0" eb="2">
      <t>ハシモト</t>
    </rPh>
    <rPh sb="3" eb="4">
      <t>チ</t>
    </rPh>
    <rPh sb="4" eb="5">
      <t>ネン</t>
    </rPh>
    <phoneticPr fontId="1"/>
  </si>
  <si>
    <t>神戸　剛</t>
    <rPh sb="0" eb="2">
      <t>カンベ</t>
    </rPh>
    <rPh sb="3" eb="4">
      <t>ゴウ</t>
    </rPh>
    <phoneticPr fontId="1"/>
  </si>
  <si>
    <t>岩本　義裕</t>
    <rPh sb="0" eb="2">
      <t>イワモト</t>
    </rPh>
    <rPh sb="3" eb="4">
      <t>ギ</t>
    </rPh>
    <rPh sb="4" eb="5">
      <t>ヒロシ</t>
    </rPh>
    <phoneticPr fontId="1"/>
  </si>
  <si>
    <t>村田　かおり</t>
    <rPh sb="0" eb="2">
      <t>ムラタ</t>
    </rPh>
    <phoneticPr fontId="1"/>
  </si>
  <si>
    <t>塚田　誠司</t>
    <rPh sb="0" eb="2">
      <t>ツカダ</t>
    </rPh>
    <rPh sb="3" eb="5">
      <t>セイジ</t>
    </rPh>
    <phoneticPr fontId="1"/>
  </si>
  <si>
    <t>千家　弘行</t>
    <rPh sb="0" eb="2">
      <t>センゲ</t>
    </rPh>
    <rPh sb="3" eb="5">
      <t>ヒロユキ</t>
    </rPh>
    <phoneticPr fontId="1"/>
  </si>
  <si>
    <t>岩田　一雄</t>
    <rPh sb="0" eb="2">
      <t>イワタ</t>
    </rPh>
    <rPh sb="3" eb="4">
      <t>イチ</t>
    </rPh>
    <rPh sb="4" eb="5">
      <t>オ</t>
    </rPh>
    <phoneticPr fontId="1"/>
  </si>
  <si>
    <t>児島　義人</t>
    <rPh sb="0" eb="2">
      <t>コジマ</t>
    </rPh>
    <rPh sb="3" eb="5">
      <t>ヨシヒト</t>
    </rPh>
    <phoneticPr fontId="1"/>
  </si>
  <si>
    <t>藤原　喜成</t>
    <rPh sb="0" eb="2">
      <t>フジワラ</t>
    </rPh>
    <rPh sb="3" eb="4">
      <t>ヨロコ</t>
    </rPh>
    <rPh sb="4" eb="5">
      <t>ナリ</t>
    </rPh>
    <phoneticPr fontId="1"/>
  </si>
  <si>
    <t>髙橋　剛</t>
    <rPh sb="0" eb="2">
      <t>タカハシ</t>
    </rPh>
    <rPh sb="3" eb="4">
      <t>ゴウ</t>
    </rPh>
    <phoneticPr fontId="1"/>
  </si>
  <si>
    <t>牧野　徹</t>
    <rPh sb="0" eb="2">
      <t>マキノ</t>
    </rPh>
    <rPh sb="3" eb="4">
      <t>トオル</t>
    </rPh>
    <phoneticPr fontId="1"/>
  </si>
  <si>
    <t>佐々木　豊</t>
    <rPh sb="0" eb="3">
      <t>ササキ</t>
    </rPh>
    <rPh sb="4" eb="5">
      <t>ユタカ</t>
    </rPh>
    <phoneticPr fontId="1"/>
  </si>
  <si>
    <t>樋口　一哉</t>
    <rPh sb="0" eb="2">
      <t>ヒグチ</t>
    </rPh>
    <rPh sb="3" eb="4">
      <t>イチ</t>
    </rPh>
    <rPh sb="4" eb="5">
      <t>ヤ</t>
    </rPh>
    <phoneticPr fontId="1"/>
  </si>
  <si>
    <t>小川　秀雄</t>
    <rPh sb="0" eb="2">
      <t>オガワ</t>
    </rPh>
    <rPh sb="3" eb="5">
      <t>ヒデオ</t>
    </rPh>
    <phoneticPr fontId="1"/>
  </si>
  <si>
    <t>辻　真吾</t>
    <rPh sb="0" eb="1">
      <t>ツジ</t>
    </rPh>
    <rPh sb="2" eb="4">
      <t>シンゴ</t>
    </rPh>
    <phoneticPr fontId="1"/>
  </si>
  <si>
    <t>尾松　浩明</t>
    <rPh sb="0" eb="2">
      <t>オマツ</t>
    </rPh>
    <rPh sb="3" eb="5">
      <t>ヒロアキ</t>
    </rPh>
    <phoneticPr fontId="1"/>
  </si>
  <si>
    <t>塚本　光矢</t>
    <rPh sb="0" eb="2">
      <t>ツカモト</t>
    </rPh>
    <rPh sb="3" eb="4">
      <t>ヒカリ</t>
    </rPh>
    <rPh sb="4" eb="5">
      <t>ヤ</t>
    </rPh>
    <phoneticPr fontId="1"/>
  </si>
  <si>
    <t>稲次　一彦</t>
    <rPh sb="0" eb="2">
      <t>イナジ</t>
    </rPh>
    <rPh sb="3" eb="5">
      <t>カズヒコ</t>
    </rPh>
    <phoneticPr fontId="1"/>
  </si>
  <si>
    <t>松原　正和</t>
    <rPh sb="0" eb="2">
      <t>マツバラ</t>
    </rPh>
    <rPh sb="3" eb="5">
      <t>マサカズ</t>
    </rPh>
    <phoneticPr fontId="1"/>
  </si>
  <si>
    <t>西田　利也</t>
    <rPh sb="0" eb="2">
      <t>ニシダ</t>
    </rPh>
    <rPh sb="3" eb="4">
      <t>リ</t>
    </rPh>
    <rPh sb="4" eb="5">
      <t>ヤ</t>
    </rPh>
    <phoneticPr fontId="1"/>
  </si>
  <si>
    <t>谷　昌亮</t>
    <rPh sb="0" eb="1">
      <t>タニ</t>
    </rPh>
    <rPh sb="2" eb="3">
      <t>マサ</t>
    </rPh>
    <rPh sb="3" eb="4">
      <t>リョウ</t>
    </rPh>
    <phoneticPr fontId="1"/>
  </si>
  <si>
    <t>富田　尚美</t>
    <rPh sb="0" eb="2">
      <t>トミタ</t>
    </rPh>
    <rPh sb="3" eb="5">
      <t>ナオミ</t>
    </rPh>
    <phoneticPr fontId="1"/>
  </si>
  <si>
    <t>泉村　靖治</t>
    <rPh sb="0" eb="2">
      <t>イズミムラ</t>
    </rPh>
    <rPh sb="3" eb="4">
      <t>ヤスシ</t>
    </rPh>
    <rPh sb="4" eb="5">
      <t>ジ</t>
    </rPh>
    <phoneticPr fontId="1"/>
  </si>
  <si>
    <t>織邊　剛</t>
    <rPh sb="0" eb="1">
      <t>オ</t>
    </rPh>
    <rPh sb="1" eb="2">
      <t>ベ</t>
    </rPh>
    <rPh sb="3" eb="4">
      <t>ツヨシ</t>
    </rPh>
    <phoneticPr fontId="1"/>
  </si>
  <si>
    <t>伊藤　聖二</t>
    <rPh sb="0" eb="2">
      <t>イトウ</t>
    </rPh>
    <rPh sb="3" eb="5">
      <t>セイジ</t>
    </rPh>
    <phoneticPr fontId="1"/>
  </si>
  <si>
    <t>松野　哲也</t>
    <rPh sb="0" eb="2">
      <t>マツノ</t>
    </rPh>
    <rPh sb="3" eb="5">
      <t>テツヤ</t>
    </rPh>
    <phoneticPr fontId="1"/>
  </si>
  <si>
    <t>栗林　秀忠</t>
    <rPh sb="0" eb="2">
      <t>クリバヤシ</t>
    </rPh>
    <rPh sb="3" eb="4">
      <t>ヒデ</t>
    </rPh>
    <rPh sb="4" eb="5">
      <t>チュウ</t>
    </rPh>
    <phoneticPr fontId="1"/>
  </si>
  <si>
    <t>古河　真紀子</t>
    <rPh sb="0" eb="2">
      <t>コガ</t>
    </rPh>
    <rPh sb="3" eb="6">
      <t>マキコ</t>
    </rPh>
    <phoneticPr fontId="1"/>
  </si>
  <si>
    <t>大角　謙二</t>
    <rPh sb="0" eb="2">
      <t>オオカド</t>
    </rPh>
    <rPh sb="3" eb="5">
      <t>ケンジ</t>
    </rPh>
    <phoneticPr fontId="1"/>
  </si>
  <si>
    <t>阿部　浩士</t>
    <rPh sb="0" eb="2">
      <t>アベ</t>
    </rPh>
    <rPh sb="3" eb="4">
      <t>ヒロシ</t>
    </rPh>
    <rPh sb="4" eb="5">
      <t>シ</t>
    </rPh>
    <phoneticPr fontId="1"/>
  </si>
  <si>
    <t>木山　正規</t>
    <rPh sb="0" eb="2">
      <t>キヤマ</t>
    </rPh>
    <rPh sb="3" eb="5">
      <t>セイキ</t>
    </rPh>
    <phoneticPr fontId="1"/>
  </si>
  <si>
    <t>村中　利章</t>
    <rPh sb="0" eb="2">
      <t>ムラナカ</t>
    </rPh>
    <rPh sb="3" eb="4">
      <t>トシ</t>
    </rPh>
    <rPh sb="4" eb="5">
      <t>アキラ</t>
    </rPh>
    <phoneticPr fontId="1"/>
  </si>
  <si>
    <t>藤川　弘起</t>
    <rPh sb="0" eb="2">
      <t>フジカワ</t>
    </rPh>
    <rPh sb="3" eb="4">
      <t>ヒロ</t>
    </rPh>
    <rPh sb="4" eb="5">
      <t>キ</t>
    </rPh>
    <phoneticPr fontId="1"/>
  </si>
  <si>
    <t>内藤　敦志</t>
    <rPh sb="0" eb="2">
      <t>ナイトウ</t>
    </rPh>
    <rPh sb="3" eb="4">
      <t>アツシ</t>
    </rPh>
    <rPh sb="4" eb="5">
      <t>シ</t>
    </rPh>
    <phoneticPr fontId="1"/>
  </si>
  <si>
    <t>波部　新</t>
    <rPh sb="0" eb="2">
      <t>ハベ</t>
    </rPh>
    <rPh sb="3" eb="4">
      <t>シン</t>
    </rPh>
    <phoneticPr fontId="1"/>
  </si>
  <si>
    <t>木澤　直子</t>
    <rPh sb="0" eb="2">
      <t>キザワ</t>
    </rPh>
    <rPh sb="3" eb="5">
      <t>ナオコ</t>
    </rPh>
    <phoneticPr fontId="1"/>
  </si>
  <si>
    <t>中谷　肇</t>
    <rPh sb="0" eb="2">
      <t>ナカタニ</t>
    </rPh>
    <rPh sb="3" eb="4">
      <t>ハジメ</t>
    </rPh>
    <phoneticPr fontId="1"/>
  </si>
  <si>
    <t>吉田　真治</t>
    <rPh sb="0" eb="2">
      <t>ヨシダ</t>
    </rPh>
    <rPh sb="3" eb="5">
      <t>シンジ</t>
    </rPh>
    <phoneticPr fontId="1"/>
  </si>
  <si>
    <t>岸部　健司</t>
    <rPh sb="0" eb="2">
      <t>キシベ</t>
    </rPh>
    <rPh sb="3" eb="5">
      <t>ケンジ</t>
    </rPh>
    <phoneticPr fontId="1"/>
  </si>
  <si>
    <t>黒岩　寛</t>
  </si>
  <si>
    <t>安東　靖貴</t>
    <rPh sb="0" eb="2">
      <t>アンドウ</t>
    </rPh>
    <rPh sb="3" eb="4">
      <t>ヤスシ</t>
    </rPh>
    <rPh sb="4" eb="5">
      <t>キ</t>
    </rPh>
    <phoneticPr fontId="1"/>
  </si>
  <si>
    <t>林　泰孝</t>
    <rPh sb="0" eb="1">
      <t>ハヤシ</t>
    </rPh>
    <rPh sb="2" eb="3">
      <t>ヤスシ</t>
    </rPh>
    <rPh sb="3" eb="4">
      <t>タカシ</t>
    </rPh>
    <phoneticPr fontId="1"/>
  </si>
  <si>
    <t>平松　はるみ</t>
    <rPh sb="0" eb="2">
      <t>ヒラマツ</t>
    </rPh>
    <phoneticPr fontId="1"/>
  </si>
  <si>
    <t>塚本　宏美</t>
    <rPh sb="3" eb="5">
      <t>ヒロミ</t>
    </rPh>
    <phoneticPr fontId="1"/>
  </si>
  <si>
    <t>米谷　繁</t>
    <rPh sb="0" eb="2">
      <t>ヨネタニ</t>
    </rPh>
    <rPh sb="3" eb="4">
      <t>シゲル</t>
    </rPh>
    <phoneticPr fontId="1"/>
  </si>
  <si>
    <t>土井　寛文</t>
    <rPh sb="0" eb="2">
      <t>ドイ</t>
    </rPh>
    <rPh sb="3" eb="5">
      <t>ヒロフミ</t>
    </rPh>
    <phoneticPr fontId="1"/>
  </si>
  <si>
    <t>西田　拓巳</t>
    <rPh sb="0" eb="2">
      <t>ニシダ</t>
    </rPh>
    <rPh sb="3" eb="5">
      <t>タクミ</t>
    </rPh>
    <phoneticPr fontId="1"/>
  </si>
  <si>
    <t>駒田　勝</t>
    <rPh sb="0" eb="2">
      <t>コマダ</t>
    </rPh>
    <rPh sb="3" eb="4">
      <t>マサ</t>
    </rPh>
    <phoneticPr fontId="1"/>
  </si>
  <si>
    <t>福田　孝善</t>
    <rPh sb="0" eb="2">
      <t>フクダ</t>
    </rPh>
    <rPh sb="3" eb="4">
      <t>タカシ</t>
    </rPh>
    <rPh sb="4" eb="5">
      <t>ゼン</t>
    </rPh>
    <phoneticPr fontId="1"/>
  </si>
  <si>
    <t>古河　浩和</t>
    <rPh sb="0" eb="2">
      <t>フルカワ</t>
    </rPh>
    <rPh sb="3" eb="4">
      <t>ヒロシ</t>
    </rPh>
    <rPh sb="4" eb="5">
      <t>ワ</t>
    </rPh>
    <phoneticPr fontId="1"/>
  </si>
  <si>
    <t>藤原　良光</t>
    <rPh sb="0" eb="2">
      <t>フジワラ</t>
    </rPh>
    <rPh sb="3" eb="4">
      <t>ヨ</t>
    </rPh>
    <rPh sb="4" eb="5">
      <t>ヒカリ</t>
    </rPh>
    <phoneticPr fontId="1"/>
  </si>
  <si>
    <t>菊川　泰</t>
    <rPh sb="0" eb="1">
      <t>キク</t>
    </rPh>
    <rPh sb="1" eb="2">
      <t>カワ</t>
    </rPh>
    <rPh sb="3" eb="4">
      <t>ヤスシ</t>
    </rPh>
    <phoneticPr fontId="1"/>
  </si>
  <si>
    <t>田中　良夫</t>
    <rPh sb="0" eb="2">
      <t>タナカ</t>
    </rPh>
    <rPh sb="3" eb="5">
      <t>ヨシオ</t>
    </rPh>
    <phoneticPr fontId="1"/>
  </si>
  <si>
    <t>井上　新悟</t>
    <rPh sb="0" eb="2">
      <t>イノウエ</t>
    </rPh>
    <rPh sb="3" eb="5">
      <t>シンゴ</t>
    </rPh>
    <phoneticPr fontId="1"/>
  </si>
  <si>
    <t>小倉　裕史</t>
    <rPh sb="0" eb="2">
      <t>オグラ</t>
    </rPh>
    <rPh sb="3" eb="5">
      <t>ヒロフミ</t>
    </rPh>
    <phoneticPr fontId="1"/>
  </si>
  <si>
    <t>細見　幸司</t>
    <rPh sb="0" eb="2">
      <t>ホソミ</t>
    </rPh>
    <rPh sb="3" eb="4">
      <t>シアワ</t>
    </rPh>
    <rPh sb="4" eb="5">
      <t>ツカサ</t>
    </rPh>
    <phoneticPr fontId="1"/>
  </si>
  <si>
    <t>増田　百代</t>
    <rPh sb="0" eb="2">
      <t>マスダ</t>
    </rPh>
    <rPh sb="3" eb="4">
      <t>ヒャク</t>
    </rPh>
    <rPh sb="4" eb="5">
      <t>ヨ</t>
    </rPh>
    <phoneticPr fontId="1"/>
  </si>
  <si>
    <t>倉田　晴美</t>
    <rPh sb="0" eb="2">
      <t>クラタ</t>
    </rPh>
    <rPh sb="3" eb="4">
      <t>ハ</t>
    </rPh>
    <rPh sb="4" eb="5">
      <t>ビ</t>
    </rPh>
    <phoneticPr fontId="1"/>
  </si>
  <si>
    <t>森澄　実</t>
    <rPh sb="0" eb="1">
      <t>モリ</t>
    </rPh>
    <rPh sb="1" eb="2">
      <t>スミ</t>
    </rPh>
    <rPh sb="3" eb="4">
      <t>ミノル</t>
    </rPh>
    <phoneticPr fontId="1"/>
  </si>
  <si>
    <t>森垣　泰宏</t>
    <rPh sb="0" eb="2">
      <t>モリガキ</t>
    </rPh>
    <rPh sb="3" eb="4">
      <t>タイ</t>
    </rPh>
    <rPh sb="4" eb="5">
      <t>ヒロシ</t>
    </rPh>
    <phoneticPr fontId="1"/>
  </si>
  <si>
    <t>西岡　優子</t>
    <rPh sb="0" eb="2">
      <t>ニシオカ</t>
    </rPh>
    <rPh sb="3" eb="5">
      <t>ユウコ</t>
    </rPh>
    <phoneticPr fontId="1"/>
  </si>
  <si>
    <t>三宅 美奈子</t>
    <rPh sb="0" eb="2">
      <t>ミヤケ</t>
    </rPh>
    <rPh sb="3" eb="6">
      <t>ミナコ</t>
    </rPh>
    <phoneticPr fontId="1"/>
  </si>
  <si>
    <t>田中　盛雄</t>
    <rPh sb="0" eb="2">
      <t>タナカ</t>
    </rPh>
    <rPh sb="3" eb="5">
      <t>モリオ</t>
    </rPh>
    <phoneticPr fontId="1"/>
  </si>
  <si>
    <t>高見　宏樹</t>
    <rPh sb="0" eb="2">
      <t>タカミ</t>
    </rPh>
    <rPh sb="3" eb="5">
      <t>ヒロキ</t>
    </rPh>
    <phoneticPr fontId="1"/>
  </si>
  <si>
    <t>下條　謙一郎</t>
    <rPh sb="0" eb="2">
      <t>シモジョウ</t>
    </rPh>
    <rPh sb="3" eb="6">
      <t>ケンイチロウ</t>
    </rPh>
    <phoneticPr fontId="1"/>
  </si>
  <si>
    <t>阿部　都貴子</t>
    <rPh sb="0" eb="2">
      <t>アベ</t>
    </rPh>
    <rPh sb="3" eb="4">
      <t>ト</t>
    </rPh>
    <rPh sb="4" eb="5">
      <t>キ</t>
    </rPh>
    <rPh sb="5" eb="6">
      <t>コ</t>
    </rPh>
    <phoneticPr fontId="1"/>
  </si>
  <si>
    <t>近藤　直樹</t>
    <rPh sb="0" eb="2">
      <t>コンドウ</t>
    </rPh>
    <rPh sb="3" eb="5">
      <t>ナオキ</t>
    </rPh>
    <phoneticPr fontId="1"/>
  </si>
  <si>
    <t>松本　宗弘</t>
    <rPh sb="0" eb="2">
      <t>マツモト</t>
    </rPh>
    <rPh sb="3" eb="4">
      <t>ソウ</t>
    </rPh>
    <rPh sb="4" eb="5">
      <t>ヒロ</t>
    </rPh>
    <phoneticPr fontId="1"/>
  </si>
  <si>
    <t>大塚　剛啓</t>
    <rPh sb="0" eb="2">
      <t>オオツカ</t>
    </rPh>
    <rPh sb="3" eb="4">
      <t>ゴウ</t>
    </rPh>
    <rPh sb="4" eb="5">
      <t>ケイ</t>
    </rPh>
    <phoneticPr fontId="1"/>
  </si>
  <si>
    <t>岡　昌秀</t>
    <rPh sb="0" eb="1">
      <t>オカ</t>
    </rPh>
    <rPh sb="2" eb="3">
      <t>マサ</t>
    </rPh>
    <rPh sb="3" eb="4">
      <t>ヒデ</t>
    </rPh>
    <phoneticPr fontId="1"/>
  </si>
  <si>
    <t>松井　孝明</t>
    <rPh sb="0" eb="2">
      <t>マツイ</t>
    </rPh>
    <rPh sb="3" eb="4">
      <t>コウ</t>
    </rPh>
    <rPh sb="4" eb="5">
      <t>メイ</t>
    </rPh>
    <phoneticPr fontId="1"/>
  </si>
  <si>
    <t>吉澤　孝雄</t>
    <rPh sb="0" eb="2">
      <t>ヨシザワ</t>
    </rPh>
    <rPh sb="3" eb="5">
      <t>タカオ</t>
    </rPh>
    <phoneticPr fontId="1"/>
  </si>
  <si>
    <t>村中　利章</t>
  </si>
  <si>
    <t>内藤　仁視</t>
    <rPh sb="0" eb="2">
      <t>ナイトウ</t>
    </rPh>
    <rPh sb="3" eb="4">
      <t>ジン</t>
    </rPh>
    <rPh sb="4" eb="5">
      <t>シ</t>
    </rPh>
    <phoneticPr fontId="1"/>
  </si>
  <si>
    <t>桑田　耕治</t>
    <rPh sb="0" eb="2">
      <t>クワタ</t>
    </rPh>
    <rPh sb="3" eb="5">
      <t>コウジ</t>
    </rPh>
    <phoneticPr fontId="1"/>
  </si>
  <si>
    <t>佐藤　太</t>
    <rPh sb="0" eb="2">
      <t>サトウ</t>
    </rPh>
    <rPh sb="3" eb="4">
      <t>フトシ</t>
    </rPh>
    <phoneticPr fontId="1"/>
  </si>
  <si>
    <t>野崎　雅弘</t>
    <rPh sb="0" eb="2">
      <t>ノザキ</t>
    </rPh>
    <rPh sb="3" eb="4">
      <t>マサ</t>
    </rPh>
    <rPh sb="4" eb="5">
      <t>ヒロ</t>
    </rPh>
    <phoneticPr fontId="1"/>
  </si>
  <si>
    <t>足立　幸謙</t>
    <rPh sb="0" eb="2">
      <t>アダチ</t>
    </rPh>
    <rPh sb="3" eb="4">
      <t>シアワ</t>
    </rPh>
    <rPh sb="4" eb="5">
      <t>ケン</t>
    </rPh>
    <phoneticPr fontId="1"/>
  </si>
  <si>
    <t>小原　靖</t>
    <rPh sb="0" eb="2">
      <t>オバラ</t>
    </rPh>
    <rPh sb="3" eb="4">
      <t>ヤスシ</t>
    </rPh>
    <phoneticPr fontId="4"/>
  </si>
  <si>
    <t>開田　守</t>
    <rPh sb="0" eb="2">
      <t>カイダ</t>
    </rPh>
    <rPh sb="3" eb="4">
      <t>マモル</t>
    </rPh>
    <phoneticPr fontId="4"/>
  </si>
  <si>
    <t>漁　修生</t>
    <rPh sb="0" eb="1">
      <t>リョウ</t>
    </rPh>
    <rPh sb="2" eb="4">
      <t>シュウセイ</t>
    </rPh>
    <phoneticPr fontId="4"/>
  </si>
  <si>
    <t>古谷　勇行</t>
    <rPh sb="0" eb="2">
      <t>フルタニ</t>
    </rPh>
    <rPh sb="3" eb="5">
      <t>タケユキ</t>
    </rPh>
    <phoneticPr fontId="4"/>
  </si>
  <si>
    <t>大森　寿史</t>
    <rPh sb="0" eb="2">
      <t>オオモリ</t>
    </rPh>
    <rPh sb="3" eb="4">
      <t>ヒサシ</t>
    </rPh>
    <rPh sb="4" eb="5">
      <t>シ</t>
    </rPh>
    <phoneticPr fontId="4"/>
  </si>
  <si>
    <t>間嶋　孝史</t>
    <rPh sb="0" eb="2">
      <t>マジマ</t>
    </rPh>
    <rPh sb="3" eb="5">
      <t>タカシ</t>
    </rPh>
    <phoneticPr fontId="4"/>
  </si>
  <si>
    <t>東郷　達夫</t>
    <rPh sb="0" eb="2">
      <t>トウゴウ</t>
    </rPh>
    <rPh sb="3" eb="5">
      <t>タツオ</t>
    </rPh>
    <phoneticPr fontId="4"/>
  </si>
  <si>
    <t>夢野台</t>
  </si>
  <si>
    <t>北須磨</t>
  </si>
  <si>
    <t>加古川北</t>
  </si>
  <si>
    <t>多可</t>
  </si>
  <si>
    <t>高砂</t>
  </si>
  <si>
    <t>太子</t>
  </si>
  <si>
    <t>芸術（書道）</t>
  </si>
  <si>
    <t>福祉</t>
  </si>
  <si>
    <t>須磨東</t>
  </si>
  <si>
    <t>相生産業</t>
  </si>
  <si>
    <t>浜坂</t>
  </si>
  <si>
    <t>市立姫路</t>
  </si>
  <si>
    <t>篠山東雲</t>
  </si>
  <si>
    <t>市立明石商業</t>
  </si>
  <si>
    <t>西宮香風</t>
  </si>
  <si>
    <t>錦城</t>
  </si>
  <si>
    <t>姫路北</t>
  </si>
  <si>
    <t>神戸工業</t>
  </si>
  <si>
    <t>県立赤穂高等学校・定時制</t>
    <rPh sb="9" eb="12">
      <t>テイジセイ</t>
    </rPh>
    <phoneticPr fontId="5"/>
  </si>
  <si>
    <t>県立有馬高等学校・定時制</t>
  </si>
  <si>
    <t>県立農業高等学校・定時制</t>
  </si>
  <si>
    <t>県立松陽高等学校・定時制</t>
  </si>
  <si>
    <t>県立小野工業高等学校・定時制</t>
  </si>
  <si>
    <t>県立相生産業高等学校・定時制</t>
  </si>
  <si>
    <t>県立龍野北高等学校・定時制</t>
  </si>
  <si>
    <t>県立豊岡高等学校・定時制</t>
  </si>
  <si>
    <t>県立洲本高等学校・定時制</t>
  </si>
  <si>
    <t>県立網干高等学校・通信制</t>
  </si>
  <si>
    <t>県立飾磨工業高等学校・多部制</t>
    <rPh sb="11" eb="12">
      <t>オオ</t>
    </rPh>
    <rPh sb="12" eb="13">
      <t>ブ</t>
    </rPh>
    <rPh sb="13" eb="14">
      <t>セイ</t>
    </rPh>
    <phoneticPr fontId="5"/>
  </si>
  <si>
    <t>　グローバル化をはじめICTやAI等の技術革新等、社会情勢の激しい変化が続く中、子どもたち一人一人が自ら「在りたい自分」や「在りたい社会」を描き、新たな価値を創造する力を身に付けていけるよう、「兵庫が育む こころ豊かで自立する人づくり」の基本理念のもと、「『絆』を深め、『在りたい未来』を創造する力」の育成に取り組んでいく。</t>
    <phoneticPr fontId="5"/>
  </si>
  <si>
    <t>地域の人的・物的資源を活用し、発達段階に応じて兵庫型「体験教育」を実践することができる。</t>
    <rPh sb="0" eb="2">
      <t>チイキ</t>
    </rPh>
    <rPh sb="3" eb="5">
      <t>ジンテキ</t>
    </rPh>
    <rPh sb="6" eb="8">
      <t>ブッテキ</t>
    </rPh>
    <rPh sb="8" eb="10">
      <t>シゲン</t>
    </rPh>
    <rPh sb="11" eb="13">
      <t>カツヨウ</t>
    </rPh>
    <phoneticPr fontId="5"/>
  </si>
  <si>
    <t>国際社会で活躍する意欲や態度を育成するなど、グローバル化に対応した教育を実践することができる。</t>
    <rPh sb="0" eb="2">
      <t>コクサイ</t>
    </rPh>
    <rPh sb="2" eb="4">
      <t>シャカイ</t>
    </rPh>
    <rPh sb="5" eb="7">
      <t>カツヤク</t>
    </rPh>
    <rPh sb="9" eb="11">
      <t>イヨク</t>
    </rPh>
    <rPh sb="12" eb="14">
      <t>タイド</t>
    </rPh>
    <rPh sb="15" eb="17">
      <t>イクセイ</t>
    </rPh>
    <rPh sb="36" eb="38">
      <t>ジッセン</t>
    </rPh>
    <phoneticPr fontId="5"/>
  </si>
  <si>
    <t>伝統や文化を尊重し、ふるさと兵庫を愛する態度を養うことができる。</t>
    <rPh sb="0" eb="2">
      <t>デントウ</t>
    </rPh>
    <rPh sb="3" eb="5">
      <t>ブンカ</t>
    </rPh>
    <rPh sb="6" eb="8">
      <t>ソンチョウ</t>
    </rPh>
    <rPh sb="20" eb="21">
      <t>タイ</t>
    </rPh>
    <rPh sb="21" eb="22">
      <t>ド</t>
    </rPh>
    <rPh sb="23" eb="24">
      <t>ヤシナ</t>
    </rPh>
    <phoneticPr fontId="5"/>
  </si>
  <si>
    <t>「参画と協働が拓く兵庫の未来」等の指導事例集や副教材を活用し、児童生徒の政治的教養を高め、主体的に社会の形成に参画し協働しようとする態度を養うことができる。</t>
    <rPh sb="1" eb="3">
      <t>サンカク</t>
    </rPh>
    <rPh sb="4" eb="6">
      <t>キョウドウ</t>
    </rPh>
    <rPh sb="7" eb="8">
      <t>ヒラ</t>
    </rPh>
    <rPh sb="9" eb="11">
      <t>ヒョウゴ</t>
    </rPh>
    <rPh sb="12" eb="14">
      <t>ミライ</t>
    </rPh>
    <rPh sb="15" eb="16">
      <t>トウ</t>
    </rPh>
    <rPh sb="17" eb="19">
      <t>シドウ</t>
    </rPh>
    <rPh sb="19" eb="22">
      <t>ジレイシュウ</t>
    </rPh>
    <rPh sb="23" eb="26">
      <t>フクキョウザイ</t>
    </rPh>
    <rPh sb="27" eb="29">
      <t>カツヨウ</t>
    </rPh>
    <rPh sb="31" eb="33">
      <t>ジドウ</t>
    </rPh>
    <rPh sb="33" eb="35">
      <t>セイト</t>
    </rPh>
    <rPh sb="36" eb="39">
      <t>セイジテキ</t>
    </rPh>
    <rPh sb="39" eb="41">
      <t>キョウヨウ</t>
    </rPh>
    <rPh sb="42" eb="43">
      <t>タカ</t>
    </rPh>
    <rPh sb="45" eb="48">
      <t>シュタイテキ</t>
    </rPh>
    <rPh sb="49" eb="51">
      <t>シャカイ</t>
    </rPh>
    <rPh sb="52" eb="54">
      <t>ケイセイ</t>
    </rPh>
    <rPh sb="55" eb="57">
      <t>サンカク</t>
    </rPh>
    <rPh sb="58" eb="60">
      <t>キョウドウ</t>
    </rPh>
    <rPh sb="66" eb="68">
      <t>タイド</t>
    </rPh>
    <rPh sb="69" eb="70">
      <t>ヤシナ</t>
    </rPh>
    <phoneticPr fontId="5"/>
  </si>
  <si>
    <t>阪神・淡路大震災の記憶が風化することを防ぐとともに、その経験と教訓を活かし、主体的に判断して実践する力、助け合いやボランティア精神等共生の心を育む「兵庫の防災教育」を推進することができる。</t>
    <rPh sb="34" eb="35">
      <t>イ</t>
    </rPh>
    <rPh sb="38" eb="41">
      <t>シュタイテキ</t>
    </rPh>
    <rPh sb="42" eb="44">
      <t>ハンダン</t>
    </rPh>
    <rPh sb="46" eb="48">
      <t>ジッセン</t>
    </rPh>
    <rPh sb="50" eb="51">
      <t>チカラ</t>
    </rPh>
    <rPh sb="52" eb="53">
      <t>タス</t>
    </rPh>
    <rPh sb="54" eb="55">
      <t>ア</t>
    </rPh>
    <rPh sb="63" eb="65">
      <t>セイシン</t>
    </rPh>
    <rPh sb="65" eb="66">
      <t>トウ</t>
    </rPh>
    <rPh sb="66" eb="68">
      <t>キョウセイ</t>
    </rPh>
    <rPh sb="69" eb="70">
      <t>ココロ</t>
    </rPh>
    <rPh sb="71" eb="72">
      <t>ハグク</t>
    </rPh>
    <rPh sb="74" eb="76">
      <t>ヒョウゴ</t>
    </rPh>
    <phoneticPr fontId="5"/>
  </si>
  <si>
    <t>幼小中高大の新たな接続・連携に伴う変化に対応し、さらなる充実をめざした取組を行うことができる。</t>
    <rPh sb="0" eb="1">
      <t>ヨウ</t>
    </rPh>
    <rPh sb="1" eb="2">
      <t>ショウ</t>
    </rPh>
    <rPh sb="2" eb="3">
      <t>チュウ</t>
    </rPh>
    <rPh sb="3" eb="4">
      <t>コウ</t>
    </rPh>
    <rPh sb="4" eb="5">
      <t>ダイ</t>
    </rPh>
    <rPh sb="6" eb="7">
      <t>アラ</t>
    </rPh>
    <rPh sb="9" eb="11">
      <t>セツゾク</t>
    </rPh>
    <rPh sb="12" eb="14">
      <t>レンケイ</t>
    </rPh>
    <rPh sb="15" eb="16">
      <t>トモナ</t>
    </rPh>
    <rPh sb="17" eb="19">
      <t>ヘンカ</t>
    </rPh>
    <rPh sb="20" eb="22">
      <t>タイオウ</t>
    </rPh>
    <rPh sb="28" eb="30">
      <t>ジュウジツ</t>
    </rPh>
    <rPh sb="35" eb="37">
      <t>トリクミ</t>
    </rPh>
    <rPh sb="38" eb="39">
      <t>オコナ</t>
    </rPh>
    <phoneticPr fontId="5"/>
  </si>
  <si>
    <t>部活動の実施に当たっては、安全に配慮しながら生徒の自主性、協調性、責任感、連帯感などを育てることができる。
　　　　　　　　　　　　　　　　　　　　　　　　　　　　　　　　　　　　　　　　　　　　　　【中・高】</t>
    <rPh sb="0" eb="3">
      <t>ブカツドウ</t>
    </rPh>
    <rPh sb="4" eb="6">
      <t>ジッシ</t>
    </rPh>
    <rPh sb="7" eb="8">
      <t>ア</t>
    </rPh>
    <rPh sb="13" eb="15">
      <t>アンゼン</t>
    </rPh>
    <rPh sb="22" eb="24">
      <t>セイト</t>
    </rPh>
    <rPh sb="25" eb="28">
      <t>ジシュセイ</t>
    </rPh>
    <rPh sb="29" eb="32">
      <t>キョウチョウセイ</t>
    </rPh>
    <rPh sb="33" eb="36">
      <t>セキニンカン</t>
    </rPh>
    <rPh sb="37" eb="40">
      <t>レンタイカン</t>
    </rPh>
    <rPh sb="43" eb="44">
      <t>ソダ</t>
    </rPh>
    <phoneticPr fontId="5"/>
  </si>
  <si>
    <t>教科書及び「兵庫版道徳教育副読本」等を用いて、他者や自己との「対話」により、自己の生き方や人間としての生き方についてさらに考えを深める道徳の授業を実践できる。　　　　　　　　　　　　　　　　　　　　　　【小・中】</t>
    <rPh sb="0" eb="3">
      <t>キョウカショ</t>
    </rPh>
    <rPh sb="3" eb="4">
      <t>オヨ</t>
    </rPh>
    <rPh sb="6" eb="8">
      <t>ヒョウゴ</t>
    </rPh>
    <rPh sb="8" eb="9">
      <t>バン</t>
    </rPh>
    <rPh sb="9" eb="11">
      <t>ドウトク</t>
    </rPh>
    <rPh sb="11" eb="13">
      <t>キョウイク</t>
    </rPh>
    <rPh sb="13" eb="16">
      <t>フクドクホン</t>
    </rPh>
    <rPh sb="17" eb="18">
      <t>トウ</t>
    </rPh>
    <rPh sb="19" eb="20">
      <t>モチ</t>
    </rPh>
    <rPh sb="23" eb="25">
      <t>タシャ</t>
    </rPh>
    <rPh sb="26" eb="28">
      <t>ジコ</t>
    </rPh>
    <rPh sb="31" eb="33">
      <t>タイワ</t>
    </rPh>
    <rPh sb="38" eb="40">
      <t>ジコ</t>
    </rPh>
    <rPh sb="41" eb="42">
      <t>イ</t>
    </rPh>
    <rPh sb="43" eb="44">
      <t>カタ</t>
    </rPh>
    <rPh sb="45" eb="47">
      <t>ニンゲン</t>
    </rPh>
    <rPh sb="51" eb="52">
      <t>イ</t>
    </rPh>
    <rPh sb="53" eb="54">
      <t>カタ</t>
    </rPh>
    <rPh sb="61" eb="62">
      <t>カンガ</t>
    </rPh>
    <rPh sb="64" eb="65">
      <t>フカ</t>
    </rPh>
    <rPh sb="67" eb="69">
      <t>ドウトク</t>
    </rPh>
    <rPh sb="70" eb="72">
      <t>ジュギョウ</t>
    </rPh>
    <rPh sb="73" eb="75">
      <t>ジッセン</t>
    </rPh>
    <phoneticPr fontId="5"/>
  </si>
  <si>
    <t>豊かなスポーツライフを継続する資質・能力の育成をめざし、児童生徒が主体的に体力・運動能力向上を図る態度を育てることができる。　　　　　　　　　　　　　　　　　　　　　　　　　　　　　　　　　　　　　　　【小・中高(保体)】</t>
    <rPh sb="0" eb="1">
      <t>ユタ</t>
    </rPh>
    <rPh sb="11" eb="13">
      <t>ケイゾク</t>
    </rPh>
    <rPh sb="15" eb="17">
      <t>シシツ</t>
    </rPh>
    <rPh sb="18" eb="20">
      <t>ノウリョク</t>
    </rPh>
    <rPh sb="21" eb="23">
      <t>イクセイ</t>
    </rPh>
    <rPh sb="28" eb="30">
      <t>ジドウ</t>
    </rPh>
    <rPh sb="30" eb="32">
      <t>セイト</t>
    </rPh>
    <rPh sb="33" eb="36">
      <t>シュタイテキ</t>
    </rPh>
    <rPh sb="37" eb="39">
      <t>タイリョク</t>
    </rPh>
    <rPh sb="40" eb="42">
      <t>ウンドウ</t>
    </rPh>
    <rPh sb="42" eb="44">
      <t>ノウリョク</t>
    </rPh>
    <rPh sb="44" eb="46">
      <t>コウジョウ</t>
    </rPh>
    <rPh sb="47" eb="48">
      <t>ハカ</t>
    </rPh>
    <rPh sb="49" eb="51">
      <t>タイド</t>
    </rPh>
    <rPh sb="52" eb="53">
      <t>ハグク</t>
    </rPh>
    <rPh sb="102" eb="103">
      <t>ショウ</t>
    </rPh>
    <rPh sb="104" eb="106">
      <t>チュウコウ</t>
    </rPh>
    <rPh sb="107" eb="109">
      <t>ホタイ</t>
    </rPh>
    <phoneticPr fontId="5"/>
  </si>
  <si>
    <t>インクルーシブ教育システムの理念を理解し、すべての児童生徒等に分かりやすいユニバーサルな授業づくりや互いに認め支え合う集団づくりができる。</t>
    <rPh sb="7" eb="9">
      <t>キョウイク</t>
    </rPh>
    <rPh sb="14" eb="16">
      <t>リネン</t>
    </rPh>
    <rPh sb="17" eb="19">
      <t>リカイ</t>
    </rPh>
    <rPh sb="25" eb="27">
      <t>ジドウ</t>
    </rPh>
    <rPh sb="27" eb="29">
      <t>セイト</t>
    </rPh>
    <rPh sb="29" eb="30">
      <t>トウ</t>
    </rPh>
    <rPh sb="31" eb="32">
      <t>ワ</t>
    </rPh>
    <rPh sb="44" eb="46">
      <t>ジュギョウ</t>
    </rPh>
    <rPh sb="50" eb="51">
      <t>タガ</t>
    </rPh>
    <rPh sb="53" eb="54">
      <t>ミト</t>
    </rPh>
    <rPh sb="55" eb="56">
      <t>ササ</t>
    </rPh>
    <rPh sb="57" eb="58">
      <t>ア</t>
    </rPh>
    <rPh sb="59" eb="61">
      <t>シュウダン</t>
    </rPh>
    <phoneticPr fontId="5"/>
  </si>
  <si>
    <t>特別支援学級や通級による指導、日本語指導など特別な配慮や支援を必要とする児童生徒等の特性等を理解し、学習上・生活上の支援の工夫を行うことができる。</t>
    <rPh sb="0" eb="2">
      <t>トクベツ</t>
    </rPh>
    <rPh sb="2" eb="4">
      <t>シエン</t>
    </rPh>
    <rPh sb="4" eb="6">
      <t>ガッキュウ</t>
    </rPh>
    <rPh sb="7" eb="9">
      <t>ツウキュウ</t>
    </rPh>
    <rPh sb="12" eb="14">
      <t>シドウ</t>
    </rPh>
    <rPh sb="15" eb="18">
      <t>ニホンゴ</t>
    </rPh>
    <rPh sb="18" eb="20">
      <t>シドウ</t>
    </rPh>
    <rPh sb="22" eb="24">
      <t>トクベツ</t>
    </rPh>
    <rPh sb="25" eb="27">
      <t>ハイリョ</t>
    </rPh>
    <rPh sb="28" eb="30">
      <t>シエン</t>
    </rPh>
    <rPh sb="31" eb="33">
      <t>ヒツヨウ</t>
    </rPh>
    <rPh sb="36" eb="38">
      <t>ジドウ</t>
    </rPh>
    <rPh sb="40" eb="41">
      <t>トウ</t>
    </rPh>
    <rPh sb="42" eb="44">
      <t>トクセイ</t>
    </rPh>
    <rPh sb="44" eb="45">
      <t>トウ</t>
    </rPh>
    <rPh sb="46" eb="48">
      <t>リカイ</t>
    </rPh>
    <rPh sb="50" eb="53">
      <t>ガクシュウジョウ</t>
    </rPh>
    <rPh sb="54" eb="56">
      <t>セイカツ</t>
    </rPh>
    <rPh sb="56" eb="57">
      <t>ジョウ</t>
    </rPh>
    <rPh sb="58" eb="60">
      <t>シエン</t>
    </rPh>
    <rPh sb="61" eb="63">
      <t>クフウ</t>
    </rPh>
    <rPh sb="64" eb="65">
      <t>オコナ</t>
    </rPh>
    <phoneticPr fontId="5"/>
  </si>
  <si>
    <t>保護者や関係機関と連携を図りながら、個別の教育支援計画や個別の指導計画を作成し、児童生徒等の教育的ニーズに応じた指導・支援を行うことができる。</t>
    <rPh sb="0" eb="3">
      <t>ホゴシャ</t>
    </rPh>
    <rPh sb="4" eb="6">
      <t>カンケイ</t>
    </rPh>
    <rPh sb="6" eb="8">
      <t>キカン</t>
    </rPh>
    <rPh sb="9" eb="11">
      <t>レンケイ</t>
    </rPh>
    <rPh sb="12" eb="13">
      <t>ハカ</t>
    </rPh>
    <rPh sb="40" eb="42">
      <t>ジドウ</t>
    </rPh>
    <rPh sb="42" eb="44">
      <t>セイト</t>
    </rPh>
    <rPh sb="44" eb="45">
      <t>トウ</t>
    </rPh>
    <rPh sb="46" eb="49">
      <t>キョウイクテキ</t>
    </rPh>
    <rPh sb="53" eb="54">
      <t>オウ</t>
    </rPh>
    <rPh sb="56" eb="58">
      <t>シドウ</t>
    </rPh>
    <rPh sb="59" eb="61">
      <t>シエン</t>
    </rPh>
    <rPh sb="62" eb="63">
      <t>オコナ</t>
    </rPh>
    <phoneticPr fontId="5"/>
  </si>
  <si>
    <t>ICTや情報・教育
データの利活用</t>
    <rPh sb="4" eb="6">
      <t>ジョウホウ</t>
    </rPh>
    <rPh sb="7" eb="9">
      <t>キョウイク</t>
    </rPh>
    <rPh sb="13" eb="16">
      <t>リカツヨウ</t>
    </rPh>
    <phoneticPr fontId="5"/>
  </si>
  <si>
    <t>Society5.0時代を生きていく児童生徒の発達の段階に応じた情報活用能力を育成するための指導を行うことができる。</t>
    <rPh sb="49" eb="50">
      <t>オコ</t>
    </rPh>
    <phoneticPr fontId="5"/>
  </si>
  <si>
    <t>授業や校務の様々な場面で、効果的にICTを活用することができる。</t>
    <rPh sb="0" eb="2">
      <t>ジュギョウ</t>
    </rPh>
    <rPh sb="3" eb="5">
      <t>コウム</t>
    </rPh>
    <phoneticPr fontId="5"/>
  </si>
  <si>
    <t>各校の情報セキュリティ実施手順等に基づき、校内の情報を適切に管理し、取り扱うことができる。</t>
    <rPh sb="0" eb="2">
      <t>カクコウ</t>
    </rPh>
    <rPh sb="3" eb="5">
      <t>ジョウホウ</t>
    </rPh>
    <rPh sb="11" eb="13">
      <t>ジッシ</t>
    </rPh>
    <rPh sb="13" eb="15">
      <t>テジュン</t>
    </rPh>
    <rPh sb="15" eb="16">
      <t>トウ</t>
    </rPh>
    <rPh sb="17" eb="18">
      <t>モト</t>
    </rPh>
    <rPh sb="21" eb="23">
      <t>コウナイ</t>
    </rPh>
    <rPh sb="24" eb="26">
      <t>ジョウホウ</t>
    </rPh>
    <rPh sb="27" eb="29">
      <t>テキセツ</t>
    </rPh>
    <rPh sb="30" eb="32">
      <t>カンリ</t>
    </rPh>
    <rPh sb="34" eb="35">
      <t>ト</t>
    </rPh>
    <rPh sb="36" eb="37">
      <t>アツカ</t>
    </rPh>
    <phoneticPr fontId="5"/>
  </si>
  <si>
    <t>学習履歴等のデータを活用し、児童生徒の学習の改善を図ることができる。</t>
    <rPh sb="0" eb="2">
      <t>ガクシュウ</t>
    </rPh>
    <rPh sb="2" eb="4">
      <t>リレキ</t>
    </rPh>
    <rPh sb="4" eb="5">
      <t>トウ</t>
    </rPh>
    <rPh sb="10" eb="12">
      <t>カツヨウ</t>
    </rPh>
    <rPh sb="14" eb="16">
      <t>ジドウ</t>
    </rPh>
    <rPh sb="16" eb="18">
      <t>セイト</t>
    </rPh>
    <rPh sb="19" eb="21">
      <t>ガクシュウ</t>
    </rPh>
    <rPh sb="22" eb="24">
      <t>カイゼン</t>
    </rPh>
    <rPh sb="25" eb="26">
      <t>ハカ</t>
    </rPh>
    <phoneticPr fontId="5"/>
  </si>
  <si>
    <t xml:space="preserve"> 　授業実践力・
　 授業改善力</t>
    <rPh sb="6" eb="7">
      <t>リョク</t>
    </rPh>
    <rPh sb="11" eb="13">
      <t>ジュギョウ</t>
    </rPh>
    <phoneticPr fontId="5"/>
  </si>
  <si>
    <t>学校教育目標や児童生徒の実態を踏まえた年間指導計画を作成し、計画的に授業を進めることができる。</t>
    <rPh sb="0" eb="2">
      <t>ガッコウ</t>
    </rPh>
    <rPh sb="2" eb="4">
      <t>キョウイク</t>
    </rPh>
    <rPh sb="7" eb="9">
      <t>ジドウ</t>
    </rPh>
    <rPh sb="9" eb="11">
      <t>セイト</t>
    </rPh>
    <rPh sb="12" eb="14">
      <t>ジッタイ</t>
    </rPh>
    <phoneticPr fontId="5"/>
  </si>
  <si>
    <t>学習指導要領の目標や内容に基づき、児童生徒の実態に応じた授業を設計することができる。</t>
    <rPh sb="7" eb="9">
      <t>モクヒョウ</t>
    </rPh>
    <rPh sb="10" eb="12">
      <t>ナイヨウ</t>
    </rPh>
    <rPh sb="13" eb="14">
      <t>モト</t>
    </rPh>
    <rPh sb="17" eb="19">
      <t>ジドウ</t>
    </rPh>
    <rPh sb="19" eb="21">
      <t>セイト</t>
    </rPh>
    <rPh sb="22" eb="24">
      <t>ジッタイ</t>
    </rPh>
    <rPh sb="25" eb="26">
      <t>オウ</t>
    </rPh>
    <rPh sb="28" eb="30">
      <t>ジュギョウ</t>
    </rPh>
    <rPh sb="31" eb="33">
      <t>セッケイ</t>
    </rPh>
    <phoneticPr fontId="5"/>
  </si>
  <si>
    <t>個別最適な学びと協働的な学びの一体的な充実を図り、主体的・対話的で深い学びの実現に向けた授業づくりに取り組むことができる。</t>
    <rPh sb="0" eb="2">
      <t>コベツ</t>
    </rPh>
    <rPh sb="2" eb="4">
      <t>サイテキ</t>
    </rPh>
    <rPh sb="5" eb="6">
      <t>マナ</t>
    </rPh>
    <rPh sb="8" eb="11">
      <t>キョウドウテキ</t>
    </rPh>
    <rPh sb="12" eb="13">
      <t>マナ</t>
    </rPh>
    <rPh sb="15" eb="18">
      <t>イッタイテキ</t>
    </rPh>
    <rPh sb="19" eb="21">
      <t>ジュウジツ</t>
    </rPh>
    <rPh sb="22" eb="23">
      <t>ハカ</t>
    </rPh>
    <rPh sb="25" eb="28">
      <t>シュタイテキ</t>
    </rPh>
    <rPh sb="29" eb="31">
      <t>タイワ</t>
    </rPh>
    <rPh sb="31" eb="32">
      <t>テキ</t>
    </rPh>
    <rPh sb="33" eb="34">
      <t>フカ</t>
    </rPh>
    <rPh sb="35" eb="36">
      <t>マナ</t>
    </rPh>
    <rPh sb="38" eb="40">
      <t>ジツゲン</t>
    </rPh>
    <rPh sb="41" eb="42">
      <t>ム</t>
    </rPh>
    <rPh sb="44" eb="46">
      <t>ジュギョウ</t>
    </rPh>
    <rPh sb="50" eb="51">
      <t>ト</t>
    </rPh>
    <rPh sb="52" eb="53">
      <t>ク</t>
    </rPh>
    <phoneticPr fontId="5"/>
  </si>
  <si>
    <t>評価規準等に基づき、児童生徒の学習状況を把握・評価し、指導方法の改善につなげることができる。</t>
    <rPh sb="4" eb="5">
      <t>トウ</t>
    </rPh>
    <rPh sb="6" eb="7">
      <t>モト</t>
    </rPh>
    <rPh sb="23" eb="25">
      <t>ヒョウカ</t>
    </rPh>
    <rPh sb="27" eb="29">
      <t>シドウ</t>
    </rPh>
    <rPh sb="29" eb="31">
      <t>ホウホウ</t>
    </rPh>
    <rPh sb="32" eb="34">
      <t>カイゼン</t>
    </rPh>
    <phoneticPr fontId="5"/>
  </si>
  <si>
    <t>専門性・
探究力</t>
    <phoneticPr fontId="5"/>
  </si>
  <si>
    <t>児童生徒や地域の実態に応じた教材を開発するなど、効果的な教科カリキュラムを編成することができる。</t>
    <rPh sb="5" eb="7">
      <t>チイキ</t>
    </rPh>
    <rPh sb="14" eb="16">
      <t>キョウザイ</t>
    </rPh>
    <rPh sb="17" eb="19">
      <t>カイハツ</t>
    </rPh>
    <rPh sb="24" eb="27">
      <t>コウカテキ</t>
    </rPh>
    <rPh sb="28" eb="30">
      <t>キョウカ</t>
    </rPh>
    <rPh sb="37" eb="39">
      <t>ヘンセイ</t>
    </rPh>
    <phoneticPr fontId="5"/>
  </si>
  <si>
    <t>全国学力・学習状況調査結果等自校の課題を分析し、組織的・体系的な学力向上の取組ができる。</t>
    <rPh sb="0" eb="2">
      <t>ゼンコク</t>
    </rPh>
    <rPh sb="2" eb="4">
      <t>ガクリョク</t>
    </rPh>
    <rPh sb="5" eb="7">
      <t>ガクシュウ</t>
    </rPh>
    <rPh sb="7" eb="9">
      <t>ジョウキョウ</t>
    </rPh>
    <rPh sb="9" eb="11">
      <t>チョウサ</t>
    </rPh>
    <rPh sb="11" eb="13">
      <t>ケッカ</t>
    </rPh>
    <rPh sb="13" eb="14">
      <t>トウ</t>
    </rPh>
    <rPh sb="24" eb="27">
      <t>ソシキテキ</t>
    </rPh>
    <rPh sb="28" eb="31">
      <t>タイケイテキ</t>
    </rPh>
    <rPh sb="37" eb="39">
      <t>トリクミ</t>
    </rPh>
    <phoneticPr fontId="5"/>
  </si>
  <si>
    <t>自他の生命を尊重し、多様性を認め、様々な人権課題を解決しようとする実践的な行動力を育成することができる。</t>
    <rPh sb="0" eb="2">
      <t>ジタ</t>
    </rPh>
    <rPh sb="3" eb="5">
      <t>セイメイ</t>
    </rPh>
    <rPh sb="6" eb="8">
      <t>ソンチョウ</t>
    </rPh>
    <rPh sb="10" eb="13">
      <t>タヨウセイ</t>
    </rPh>
    <rPh sb="14" eb="15">
      <t>ミト</t>
    </rPh>
    <phoneticPr fontId="5"/>
  </si>
  <si>
    <t>体験活動や実践活動を通して、児童生徒の道徳性の育成に努めている。</t>
    <rPh sb="2" eb="4">
      <t>カツドウ</t>
    </rPh>
    <rPh sb="10" eb="11">
      <t>トオ</t>
    </rPh>
    <rPh sb="14" eb="16">
      <t>ジドウ</t>
    </rPh>
    <rPh sb="16" eb="18">
      <t>セイト</t>
    </rPh>
    <rPh sb="19" eb="21">
      <t>ドウトク</t>
    </rPh>
    <rPh sb="21" eb="22">
      <t>セイ</t>
    </rPh>
    <rPh sb="23" eb="25">
      <t>イクセイ</t>
    </rPh>
    <phoneticPr fontId="5"/>
  </si>
  <si>
    <t xml:space="preserve">インターネット上の人権侵害及びいじめ、不登校等の各教育課題の緊急性や重要性を理解し、他の教職員や関係機関と連携しながらその予防・解決に取り組むことができる。 </t>
    <rPh sb="7" eb="8">
      <t>ジョウ</t>
    </rPh>
    <rPh sb="9" eb="11">
      <t>ジンケン</t>
    </rPh>
    <rPh sb="11" eb="13">
      <t>シンガイ</t>
    </rPh>
    <rPh sb="13" eb="14">
      <t>オヨ</t>
    </rPh>
    <rPh sb="19" eb="22">
      <t>フトウコウ</t>
    </rPh>
    <rPh sb="22" eb="23">
      <t>ナド</t>
    </rPh>
    <rPh sb="24" eb="25">
      <t>カク</t>
    </rPh>
    <rPh sb="30" eb="33">
      <t>キンキュウセイ</t>
    </rPh>
    <rPh sb="34" eb="37">
      <t>ジュウヨウセイ</t>
    </rPh>
    <phoneticPr fontId="5"/>
  </si>
  <si>
    <t>学校教育目標の実現に向け、学級経営案やホームルーム計画の立案・実行・改善ができ、児童生徒が安心して過ごせる学級づくりに取り組むことができる。</t>
    <rPh sb="0" eb="2">
      <t>ガッコウ</t>
    </rPh>
    <rPh sb="2" eb="4">
      <t>キョウイク</t>
    </rPh>
    <rPh sb="4" eb="6">
      <t>モクヒョウ</t>
    </rPh>
    <rPh sb="17" eb="18">
      <t>アン</t>
    </rPh>
    <rPh sb="25" eb="27">
      <t>ケイカク</t>
    </rPh>
    <rPh sb="28" eb="30">
      <t>リツアン</t>
    </rPh>
    <rPh sb="40" eb="42">
      <t>ジドウ</t>
    </rPh>
    <rPh sb="42" eb="44">
      <t>セイト</t>
    </rPh>
    <rPh sb="45" eb="47">
      <t>アンシン</t>
    </rPh>
    <rPh sb="49" eb="50">
      <t>ス</t>
    </rPh>
    <rPh sb="53" eb="55">
      <t>ガッキュウ</t>
    </rPh>
    <rPh sb="59" eb="60">
      <t>ト</t>
    </rPh>
    <rPh sb="61" eb="62">
      <t>ク</t>
    </rPh>
    <phoneticPr fontId="5"/>
  </si>
  <si>
    <t>　 一人一人の能力を
　 高める力</t>
    <phoneticPr fontId="5"/>
  </si>
  <si>
    <t>児童生徒との適切な距離を保ちながら、生活背景や内面の理解に努め、カウンセリングマインドをもって、児童生徒と接することができる。</t>
    <rPh sb="0" eb="2">
      <t>ジドウ</t>
    </rPh>
    <rPh sb="2" eb="4">
      <t>セイト</t>
    </rPh>
    <rPh sb="6" eb="8">
      <t>テキセツ</t>
    </rPh>
    <rPh sb="9" eb="11">
      <t>キョリ</t>
    </rPh>
    <rPh sb="12" eb="13">
      <t>タモ</t>
    </rPh>
    <rPh sb="18" eb="20">
      <t>セイカツ</t>
    </rPh>
    <rPh sb="20" eb="22">
      <t>ハイケイ</t>
    </rPh>
    <rPh sb="23" eb="25">
      <t>ナイメン</t>
    </rPh>
    <rPh sb="26" eb="28">
      <t>リカイ</t>
    </rPh>
    <rPh sb="29" eb="30">
      <t>ツト</t>
    </rPh>
    <rPh sb="48" eb="50">
      <t>ジドウ</t>
    </rPh>
    <rPh sb="50" eb="52">
      <t>セイト</t>
    </rPh>
    <rPh sb="53" eb="54">
      <t>セッ</t>
    </rPh>
    <phoneticPr fontId="5"/>
  </si>
  <si>
    <t>社会的・職業的自立の基盤となる能力や態度の育成等を通して、児童生徒のキャリア発達を促すことができる。</t>
    <rPh sb="0" eb="3">
      <t>シャカイテキ</t>
    </rPh>
    <rPh sb="4" eb="7">
      <t>ショクギョウテキ</t>
    </rPh>
    <rPh sb="7" eb="9">
      <t>ジリツ</t>
    </rPh>
    <rPh sb="10" eb="12">
      <t>キバン</t>
    </rPh>
    <rPh sb="15" eb="17">
      <t>ノウリョク</t>
    </rPh>
    <rPh sb="18" eb="20">
      <t>タイド</t>
    </rPh>
    <rPh sb="21" eb="23">
      <t>イクセイ</t>
    </rPh>
    <rPh sb="23" eb="24">
      <t>トウ</t>
    </rPh>
    <rPh sb="25" eb="26">
      <t>トオ</t>
    </rPh>
    <rPh sb="29" eb="31">
      <t>ジドウ</t>
    </rPh>
    <rPh sb="31" eb="33">
      <t>セイト</t>
    </rPh>
    <rPh sb="38" eb="40">
      <t>ハッタツ</t>
    </rPh>
    <rPh sb="41" eb="42">
      <t>ウナガ</t>
    </rPh>
    <phoneticPr fontId="5"/>
  </si>
  <si>
    <t>児童生徒が自らのよさや可能性を認識し、多様な他者と協働する力を身に付けられるよう指導することができる。</t>
    <rPh sb="0" eb="2">
      <t>ジドウ</t>
    </rPh>
    <rPh sb="2" eb="4">
      <t>セイト</t>
    </rPh>
    <rPh sb="5" eb="6">
      <t>ミズカ</t>
    </rPh>
    <rPh sb="11" eb="14">
      <t>カノウセイ</t>
    </rPh>
    <rPh sb="15" eb="17">
      <t>ニンシキ</t>
    </rPh>
    <rPh sb="19" eb="21">
      <t>タヨウ</t>
    </rPh>
    <rPh sb="22" eb="24">
      <t>タシャ</t>
    </rPh>
    <rPh sb="25" eb="27">
      <t>キョウドウ</t>
    </rPh>
    <rPh sb="29" eb="30">
      <t>チカラ</t>
    </rPh>
    <rPh sb="31" eb="32">
      <t>ミ</t>
    </rPh>
    <rPh sb="33" eb="34">
      <t>ツ</t>
    </rPh>
    <rPh sb="40" eb="42">
      <t>シドウ</t>
    </rPh>
    <phoneticPr fontId="5"/>
  </si>
  <si>
    <t>児童生徒の健康課題を的確に捉え、それを解決するための保健教育や保健指導ができる。</t>
    <rPh sb="0" eb="2">
      <t>ジドウ</t>
    </rPh>
    <rPh sb="2" eb="4">
      <t>セイト</t>
    </rPh>
    <rPh sb="5" eb="7">
      <t>ケンコウ</t>
    </rPh>
    <rPh sb="7" eb="9">
      <t>カダイ</t>
    </rPh>
    <rPh sb="10" eb="12">
      <t>テキカク</t>
    </rPh>
    <rPh sb="13" eb="14">
      <t>トラ</t>
    </rPh>
    <rPh sb="19" eb="21">
      <t>カイケツ</t>
    </rPh>
    <rPh sb="26" eb="28">
      <t>ホケン</t>
    </rPh>
    <rPh sb="28" eb="30">
      <t>キョウイク</t>
    </rPh>
    <rPh sb="31" eb="33">
      <t>ホケン</t>
    </rPh>
    <rPh sb="33" eb="35">
      <t>シドウ</t>
    </rPh>
    <phoneticPr fontId="5"/>
  </si>
  <si>
    <t>偏食傾向や肥満傾向、食物アレルギー等の健康課題を抱える児童生徒に対し、個別の相談指導ができる。</t>
    <rPh sb="0" eb="2">
      <t>ヘンショク</t>
    </rPh>
    <rPh sb="2" eb="4">
      <t>ケイコウ</t>
    </rPh>
    <rPh sb="5" eb="7">
      <t>ヒマン</t>
    </rPh>
    <rPh sb="7" eb="9">
      <t>ケイコウ</t>
    </rPh>
    <rPh sb="10" eb="12">
      <t>ショクモツ</t>
    </rPh>
    <rPh sb="17" eb="18">
      <t>トウ</t>
    </rPh>
    <rPh sb="19" eb="21">
      <t>ケンコウ</t>
    </rPh>
    <rPh sb="21" eb="23">
      <t>カダイ</t>
    </rPh>
    <rPh sb="24" eb="25">
      <t>カカ</t>
    </rPh>
    <rPh sb="27" eb="29">
      <t>ジドウ</t>
    </rPh>
    <rPh sb="29" eb="31">
      <t>セイト</t>
    </rPh>
    <rPh sb="32" eb="33">
      <t>タイ</t>
    </rPh>
    <rPh sb="35" eb="37">
      <t>コベツ</t>
    </rPh>
    <rPh sb="38" eb="40">
      <t>ソウダン</t>
    </rPh>
    <rPh sb="40" eb="42">
      <t>シドウ</t>
    </rPh>
    <phoneticPr fontId="5"/>
  </si>
  <si>
    <t>「業務量管理・健康確保措置実施計画」に基づき、児童生徒と向き合う時間の確保と、ワーク・ライフ・バランスの実現に向けて、計画的に仕事を進めることができる。</t>
    <rPh sb="1" eb="4">
      <t>ギョウムリョウ</t>
    </rPh>
    <rPh sb="4" eb="6">
      <t>カンリ</t>
    </rPh>
    <rPh sb="7" eb="9">
      <t>ケンコウ</t>
    </rPh>
    <rPh sb="9" eb="11">
      <t>カクホ</t>
    </rPh>
    <rPh sb="11" eb="13">
      <t>ソチ</t>
    </rPh>
    <rPh sb="13" eb="15">
      <t>ジッシ</t>
    </rPh>
    <rPh sb="15" eb="17">
      <t>ケイカク</t>
    </rPh>
    <rPh sb="19" eb="20">
      <t>モト</t>
    </rPh>
    <rPh sb="23" eb="25">
      <t>ジドウ</t>
    </rPh>
    <rPh sb="25" eb="27">
      <t>セイト</t>
    </rPh>
    <rPh sb="28" eb="29">
      <t>ム</t>
    </rPh>
    <rPh sb="30" eb="31">
      <t>ア</t>
    </rPh>
    <rPh sb="32" eb="34">
      <t>ジカン</t>
    </rPh>
    <rPh sb="35" eb="37">
      <t>カクホ</t>
    </rPh>
    <rPh sb="52" eb="54">
      <t>ジツゲン</t>
    </rPh>
    <rPh sb="55" eb="56">
      <t>ム</t>
    </rPh>
    <rPh sb="59" eb="62">
      <t>ケイカクテキ</t>
    </rPh>
    <rPh sb="63" eb="65">
      <t>シゴト</t>
    </rPh>
    <rPh sb="66" eb="67">
      <t>スス</t>
    </rPh>
    <phoneticPr fontId="5"/>
  </si>
  <si>
    <t>児童生徒への指導等に関して、同僚・先輩や管理職等に相談し、指導に生かすことができる。</t>
    <phoneticPr fontId="5"/>
  </si>
  <si>
    <t>豊富な知識や経験を基に、若手教員に対し個性や特性に応じて支援するとともに、同僚と協働して学校の課題に取り組むことができる。</t>
    <rPh sb="17" eb="18">
      <t>タイ</t>
    </rPh>
    <rPh sb="37" eb="39">
      <t>ドウリョウ</t>
    </rPh>
    <rPh sb="40" eb="42">
      <t>キョウドウ</t>
    </rPh>
    <rPh sb="44" eb="46">
      <t>ガッコウ</t>
    </rPh>
    <rPh sb="47" eb="49">
      <t>カダイ</t>
    </rPh>
    <rPh sb="50" eb="51">
      <t>ト</t>
    </rPh>
    <rPh sb="52" eb="53">
      <t>ク</t>
    </rPh>
    <phoneticPr fontId="5"/>
  </si>
  <si>
    <t>課題解決に向け、校内の共通理解を図り、家庭・地域・関係機関等と連携して取り組むことができる。</t>
    <rPh sb="0" eb="2">
      <t>カダイ</t>
    </rPh>
    <rPh sb="2" eb="4">
      <t>カイケツ</t>
    </rPh>
    <rPh sb="5" eb="6">
      <t>ム</t>
    </rPh>
    <rPh sb="8" eb="10">
      <t>コウナイ</t>
    </rPh>
    <rPh sb="9" eb="10">
      <t>ナイ</t>
    </rPh>
    <rPh sb="13" eb="15">
      <t>リカイ</t>
    </rPh>
    <rPh sb="16" eb="17">
      <t>ハカ</t>
    </rPh>
    <rPh sb="35" eb="36">
      <t>ト</t>
    </rPh>
    <rPh sb="37" eb="38">
      <t>ク</t>
    </rPh>
    <phoneticPr fontId="5"/>
  </si>
  <si>
    <t>学校教育目標の達成に向け、主体的、積極的に学校運営に参画することができる。</t>
    <rPh sb="0" eb="2">
      <t>ガッコウ</t>
    </rPh>
    <rPh sb="2" eb="4">
      <t>キョウイク</t>
    </rPh>
    <rPh sb="4" eb="6">
      <t>モクヒョウ</t>
    </rPh>
    <rPh sb="7" eb="9">
      <t>タッセイ</t>
    </rPh>
    <rPh sb="10" eb="11">
      <t>ム</t>
    </rPh>
    <rPh sb="26" eb="28">
      <t>サンカク</t>
    </rPh>
    <phoneticPr fontId="5"/>
  </si>
  <si>
    <t>校内における自分の役割を認識し、校務分掌を的確かつ効率的に遂行できる。</t>
    <rPh sb="0" eb="2">
      <t>コウナイ</t>
    </rPh>
    <rPh sb="6" eb="8">
      <t>ジブン</t>
    </rPh>
    <rPh sb="9" eb="11">
      <t>ヤクワリ</t>
    </rPh>
    <rPh sb="12" eb="14">
      <t>ニンシキ</t>
    </rPh>
    <rPh sb="18" eb="20">
      <t>ブンショウ</t>
    </rPh>
    <phoneticPr fontId="5"/>
  </si>
  <si>
    <t>家庭や地域社会と連携し、開かれた学校づくりに努めている。</t>
    <rPh sb="0" eb="2">
      <t>カテイ</t>
    </rPh>
    <rPh sb="22" eb="23">
      <t>ツト</t>
    </rPh>
    <phoneticPr fontId="5"/>
  </si>
  <si>
    <t>学校の危機管理マニュアルを理解し、事件や事故、トラブルに適切に対応することができる。</t>
    <rPh sb="0" eb="2">
      <t>ガッコウ</t>
    </rPh>
    <rPh sb="3" eb="5">
      <t>キキ</t>
    </rPh>
    <rPh sb="5" eb="7">
      <t>カンリ</t>
    </rPh>
    <rPh sb="13" eb="15">
      <t>リカイ</t>
    </rPh>
    <rPh sb="17" eb="19">
      <t>ジケン</t>
    </rPh>
    <rPh sb="20" eb="22">
      <t>ジコ</t>
    </rPh>
    <rPh sb="28" eb="30">
      <t>テキセツ</t>
    </rPh>
    <rPh sb="31" eb="33">
      <t>タイオウ</t>
    </rPh>
    <phoneticPr fontId="5"/>
  </si>
  <si>
    <t>学校教育目標や学校保健目標の具現化を図るため、学校医、関係機関等と連携した保健室経営ができる。</t>
    <rPh sb="0" eb="2">
      <t>ガッコウ</t>
    </rPh>
    <rPh sb="2" eb="4">
      <t>キョウイク</t>
    </rPh>
    <rPh sb="4" eb="6">
      <t>モクヒョウ</t>
    </rPh>
    <rPh sb="7" eb="9">
      <t>ガッコウ</t>
    </rPh>
    <rPh sb="9" eb="11">
      <t>ホケン</t>
    </rPh>
    <rPh sb="11" eb="13">
      <t>モクヒョウ</t>
    </rPh>
    <rPh sb="14" eb="17">
      <t>グゲンカ</t>
    </rPh>
    <rPh sb="18" eb="19">
      <t>ハカ</t>
    </rPh>
    <rPh sb="23" eb="25">
      <t>ガッコウ</t>
    </rPh>
    <rPh sb="25" eb="26">
      <t>イ</t>
    </rPh>
    <rPh sb="27" eb="29">
      <t>カンケイ</t>
    </rPh>
    <rPh sb="29" eb="31">
      <t>キカン</t>
    </rPh>
    <rPh sb="31" eb="32">
      <t>トウ</t>
    </rPh>
    <rPh sb="33" eb="35">
      <t>レンケイ</t>
    </rPh>
    <rPh sb="37" eb="39">
      <t>ホケン</t>
    </rPh>
    <rPh sb="39" eb="40">
      <t>シツ</t>
    </rPh>
    <rPh sb="40" eb="42">
      <t>ケイエイ</t>
    </rPh>
    <phoneticPr fontId="5"/>
  </si>
  <si>
    <t>栄養管理や衛生管理等の学校給食の管理と、食に関する指導との一体的な展開を行うことができる。</t>
    <rPh sb="0" eb="2">
      <t>エイヨウ</t>
    </rPh>
    <rPh sb="2" eb="4">
      <t>カンリ</t>
    </rPh>
    <rPh sb="5" eb="7">
      <t>エイセイ</t>
    </rPh>
    <rPh sb="7" eb="9">
      <t>カンリ</t>
    </rPh>
    <rPh sb="9" eb="10">
      <t>トウ</t>
    </rPh>
    <rPh sb="11" eb="13">
      <t>ガッコウ</t>
    </rPh>
    <rPh sb="13" eb="15">
      <t>キュウショク</t>
    </rPh>
    <rPh sb="16" eb="18">
      <t>カンリ</t>
    </rPh>
    <rPh sb="20" eb="21">
      <t>ショク</t>
    </rPh>
    <rPh sb="22" eb="23">
      <t>カン</t>
    </rPh>
    <rPh sb="25" eb="27">
      <t>シドウ</t>
    </rPh>
    <rPh sb="29" eb="31">
      <t>イッタイ</t>
    </rPh>
    <rPh sb="31" eb="32">
      <t>テキ</t>
    </rPh>
    <rPh sb="33" eb="35">
      <t>テンカイ</t>
    </rPh>
    <rPh sb="36" eb="37">
      <t>オコナ</t>
    </rPh>
    <phoneticPr fontId="5"/>
  </si>
  <si>
    <t>　自己管理能力・
　変革力</t>
    <rPh sb="5" eb="7">
      <t>ノウリョク</t>
    </rPh>
    <rPh sb="10" eb="12">
      <t>ヘンカク</t>
    </rPh>
    <rPh sb="12" eb="13">
      <t>リョク</t>
    </rPh>
    <phoneticPr fontId="5"/>
  </si>
  <si>
    <t>日頃から、ストレスマネジメントに努めるとともに、教員として自覚ある行動をとることができる。</t>
    <phoneticPr fontId="5"/>
  </si>
  <si>
    <t>適切な言動を心がけ、児童生徒や保護者等からの信頼確保に努めている。</t>
    <rPh sb="6" eb="7">
      <t>ココロ</t>
    </rPh>
    <phoneticPr fontId="5"/>
  </si>
  <si>
    <t>自らの適性や役割に応じた研究・研修に努め、職務や教科等の専門的知識や技能の向上を図ることができる。</t>
    <rPh sb="12" eb="14">
      <t>ケンキュウ</t>
    </rPh>
    <phoneticPr fontId="5"/>
  </si>
  <si>
    <t>日々の実践等を振り返り、主体的に自らの教育活動の工夫・改善に努めている。</t>
    <phoneticPr fontId="5"/>
  </si>
  <si>
    <r>
      <t>４　研修に当たって校長が期待すること</t>
    </r>
    <r>
      <rPr>
        <b/>
        <u/>
        <sz val="11"/>
        <color theme="1"/>
        <rFont val="ＭＳ 明朝"/>
        <family val="3"/>
        <charset val="128"/>
      </rPr>
      <t>（学校長記入）</t>
    </r>
    <rPh sb="5" eb="6">
      <t>ア</t>
    </rPh>
    <rPh sb="12" eb="14">
      <t>キタイ</t>
    </rPh>
    <rPh sb="19" eb="22">
      <t>ガッコウチョウ</t>
    </rPh>
    <rPh sb="22" eb="24">
      <t>キニュウ</t>
    </rPh>
    <phoneticPr fontId="5"/>
  </si>
  <si>
    <t>下浦　広章</t>
    <phoneticPr fontId="5"/>
  </si>
  <si>
    <t>清水　伸宏</t>
    <phoneticPr fontId="5"/>
  </si>
  <si>
    <t>岡田　未来</t>
    <phoneticPr fontId="5"/>
  </si>
  <si>
    <t>平野　明美</t>
    <rPh sb="0" eb="2">
      <t>ヒラノ</t>
    </rPh>
    <rPh sb="3" eb="5">
      <t>アケミ</t>
    </rPh>
    <phoneticPr fontId="5"/>
  </si>
  <si>
    <t>石谷　智恵美</t>
    <phoneticPr fontId="5"/>
  </si>
  <si>
    <t>名手　健二</t>
    <phoneticPr fontId="5"/>
  </si>
  <si>
    <t>髙橋　義尚</t>
    <phoneticPr fontId="5"/>
  </si>
  <si>
    <t>田中　慎一</t>
    <phoneticPr fontId="5"/>
  </si>
  <si>
    <t>小宮山　宏之</t>
    <phoneticPr fontId="5"/>
  </si>
  <si>
    <t>長谷場　純一</t>
    <rPh sb="0" eb="3">
      <t>ハセバ</t>
    </rPh>
    <rPh sb="4" eb="6">
      <t>ジュンイチ</t>
    </rPh>
    <phoneticPr fontId="5"/>
  </si>
  <si>
    <t>白井　征彰</t>
    <phoneticPr fontId="5"/>
  </si>
  <si>
    <t>田村　純一</t>
    <phoneticPr fontId="5"/>
  </si>
  <si>
    <t>守田　久美</t>
    <phoneticPr fontId="5"/>
  </si>
  <si>
    <t>杉野　智也</t>
    <phoneticPr fontId="5"/>
  </si>
  <si>
    <t>吉行　智</t>
    <phoneticPr fontId="5"/>
  </si>
  <si>
    <t>倉橋　良太</t>
    <phoneticPr fontId="5"/>
  </si>
  <si>
    <t>木村　一成</t>
    <phoneticPr fontId="5"/>
  </si>
  <si>
    <t>大楠　扶美男</t>
    <phoneticPr fontId="5"/>
  </si>
  <si>
    <t>佐藤　義尚</t>
    <phoneticPr fontId="5"/>
  </si>
  <si>
    <t>西岡　智也</t>
    <phoneticPr fontId="5"/>
  </si>
  <si>
    <t>平山　剛士</t>
    <phoneticPr fontId="5"/>
  </si>
  <si>
    <t>小山　朋子</t>
    <phoneticPr fontId="5"/>
  </si>
  <si>
    <t>伊林　淳弥</t>
    <phoneticPr fontId="5"/>
  </si>
  <si>
    <t>大橋　一友</t>
    <phoneticPr fontId="5"/>
  </si>
  <si>
    <t xml:space="preserve">前田　仁志 </t>
    <phoneticPr fontId="5"/>
  </si>
  <si>
    <t>東濵　善通</t>
    <phoneticPr fontId="5"/>
  </si>
  <si>
    <t>村本　由佳</t>
    <phoneticPr fontId="5"/>
  </si>
  <si>
    <t>笹城戸　清司</t>
    <phoneticPr fontId="5"/>
  </si>
  <si>
    <t>安田　譲</t>
    <phoneticPr fontId="5"/>
  </si>
  <si>
    <t>森鼻　崇文</t>
    <phoneticPr fontId="5"/>
  </si>
  <si>
    <t>岡部　孝規</t>
    <phoneticPr fontId="5"/>
  </si>
  <si>
    <t>隈元　優一</t>
    <phoneticPr fontId="5"/>
  </si>
  <si>
    <t>中尾　淳</t>
    <phoneticPr fontId="5"/>
  </si>
  <si>
    <t>北神戸総合</t>
  </si>
  <si>
    <t>神戸学園都市</t>
  </si>
  <si>
    <t>尼崎西</t>
  </si>
  <si>
    <t>伊丹</t>
  </si>
  <si>
    <t>北条</t>
  </si>
  <si>
    <t>飾磨工業（多）</t>
  </si>
  <si>
    <t>市立伊丹</t>
  </si>
  <si>
    <t>神戸大学附属</t>
  </si>
  <si>
    <t>湊川</t>
  </si>
  <si>
    <t>姫路海稜</t>
  </si>
  <si>
    <t>市立尼崎</t>
  </si>
  <si>
    <t>尼崎</t>
  </si>
  <si>
    <t>西脇</t>
  </si>
  <si>
    <t>吉川</t>
  </si>
  <si>
    <t>社</t>
  </si>
  <si>
    <t>網干</t>
  </si>
  <si>
    <t>飾磨工業</t>
  </si>
  <si>
    <t>小野工業（定）</t>
  </si>
  <si>
    <t>三木総合</t>
  </si>
  <si>
    <t>市立琴ノ浦</t>
  </si>
  <si>
    <t>市立西宮</t>
  </si>
  <si>
    <t>伊和</t>
  </si>
  <si>
    <t>伊川谷</t>
  </si>
  <si>
    <t>西宮苦楽園</t>
  </si>
  <si>
    <t>家島</t>
  </si>
  <si>
    <t>出石</t>
  </si>
  <si>
    <t>洲本（定）</t>
  </si>
  <si>
    <t>淡路</t>
  </si>
  <si>
    <t>猪名川</t>
  </si>
  <si>
    <t>小野</t>
  </si>
  <si>
    <t>龍野北（定）</t>
  </si>
  <si>
    <t>県立北神戸総合高等学校</t>
  </si>
  <si>
    <t>県立神戸学園都市高等学校</t>
  </si>
  <si>
    <t>神戸大学附属中等教育学校</t>
  </si>
  <si>
    <t>県立姫路海稜高等学校</t>
  </si>
  <si>
    <t>県立三木総合高等学校</t>
  </si>
  <si>
    <t>尼崎市立琴ノ浦高等学校</t>
  </si>
  <si>
    <t>県立西宮苦楽園高等学校</t>
  </si>
  <si>
    <t>県立飾磨工業高等学校・多部制</t>
    <rPh sb="11" eb="14">
      <t>タブセイ</t>
    </rPh>
    <phoneticPr fontId="3"/>
  </si>
  <si>
    <t>県立小野工業高等学校・定時制</t>
    <rPh sb="11" eb="14">
      <t>テイジセイ</t>
    </rPh>
    <phoneticPr fontId="5"/>
  </si>
  <si>
    <t>県立洲本高等学校・定時制</t>
    <rPh sb="9" eb="12">
      <t>テイジセイ</t>
    </rPh>
    <phoneticPr fontId="5"/>
  </si>
  <si>
    <t>県立龍野北高等学校・定時制</t>
    <rPh sb="10" eb="13">
      <t>テイジセイ</t>
    </rPh>
    <phoneticPr fontId="5"/>
  </si>
  <si>
    <t>芸術（音楽）</t>
  </si>
  <si>
    <t>野口　丈太郎</t>
  </si>
  <si>
    <t>久保　淳平</t>
  </si>
  <si>
    <t>井上　かおる</t>
  </si>
  <si>
    <t>吉見　英也</t>
  </si>
  <si>
    <t>伊藤　太一</t>
  </si>
  <si>
    <t>冨永　亮太</t>
  </si>
  <si>
    <t>岡﨑　紘</t>
  </si>
  <si>
    <t>西谷　佳晃</t>
  </si>
  <si>
    <t>田中　祐太</t>
  </si>
  <si>
    <t>巽　利行</t>
  </si>
  <si>
    <t>中西　海里</t>
  </si>
  <si>
    <t>下川　久美子</t>
  </si>
  <si>
    <t>森本　毅</t>
  </si>
  <si>
    <t>徳宮　優貴</t>
  </si>
  <si>
    <t>上田　未来</t>
  </si>
  <si>
    <t>横川　瞳美</t>
  </si>
  <si>
    <t>長井　耶奈</t>
  </si>
  <si>
    <t>正井　涼介</t>
  </si>
  <si>
    <t>來住　翔太</t>
  </si>
  <si>
    <t>牛濱　美帆</t>
  </si>
  <si>
    <t>東影　あさひ</t>
  </si>
  <si>
    <t>品脇　淳秀</t>
  </si>
  <si>
    <t>福井　華世</t>
  </si>
  <si>
    <t>時岡　脩平</t>
  </si>
  <si>
    <t>藤原　麻優</t>
  </si>
  <si>
    <t>関根　里穂菜</t>
  </si>
  <si>
    <t>丸山　和子</t>
  </si>
  <si>
    <t>上村　友紀子</t>
  </si>
  <si>
    <t>萩原　圭吾</t>
  </si>
  <si>
    <t>田口　萌</t>
  </si>
  <si>
    <t>池田　寛人</t>
  </si>
  <si>
    <t>赤木　富美子</t>
  </si>
  <si>
    <t>山下　華佳</t>
  </si>
  <si>
    <t>鴈　和樹</t>
  </si>
  <si>
    <t>倉垣　裕太</t>
  </si>
  <si>
    <t>髙嶋　純矢</t>
  </si>
  <si>
    <t>城嶋　大輔</t>
  </si>
  <si>
    <t>阪裏　悠</t>
  </si>
  <si>
    <t>住本　拓自</t>
  </si>
  <si>
    <t>岡田　弘剛</t>
  </si>
  <si>
    <t>岩井　誠</t>
  </si>
  <si>
    <t>中西　雄紀</t>
  </si>
  <si>
    <t>足立　龍飛</t>
  </si>
  <si>
    <t>阪本　和人</t>
  </si>
  <si>
    <t>鈴木　誠</t>
  </si>
  <si>
    <t>谷口　春夫</t>
  </si>
  <si>
    <t>曽我　雅行</t>
  </si>
  <si>
    <t>鈴木　祐大</t>
  </si>
  <si>
    <t>松山　優希</t>
  </si>
  <si>
    <t>石原　朝海</t>
  </si>
  <si>
    <t>高田　純</t>
  </si>
  <si>
    <t>宗得　千鶴</t>
  </si>
  <si>
    <t>須方　栄樹</t>
  </si>
  <si>
    <t>上嶋　智江</t>
  </si>
  <si>
    <t>井手　俊寿</t>
  </si>
  <si>
    <t>大塚　裕記</t>
  </si>
  <si>
    <t>左川　崇</t>
  </si>
  <si>
    <t>長谷田　貴士</t>
  </si>
  <si>
    <t>中村　大介</t>
  </si>
  <si>
    <t>髙橋　史明</t>
  </si>
  <si>
    <t>木下　宏史</t>
  </si>
  <si>
    <t>石垣　寛大</t>
  </si>
  <si>
    <t>香川　朋博</t>
  </si>
  <si>
    <t>延堂　亮</t>
  </si>
  <si>
    <t>井上　雅博</t>
  </si>
  <si>
    <t>市川　真由子</t>
  </si>
  <si>
    <t>山﨑　偉史</t>
  </si>
  <si>
    <t>藤原　伸也</t>
  </si>
  <si>
    <t>梅川　兼三</t>
  </si>
  <si>
    <t>海田　薫</t>
  </si>
  <si>
    <t>眞喜屋　実之</t>
  </si>
  <si>
    <t>寶田　光太朗</t>
  </si>
  <si>
    <t>田中　万太郎</t>
  </si>
  <si>
    <t>谷口　祐真</t>
  </si>
  <si>
    <t>片山　裕意</t>
  </si>
  <si>
    <t>森田　和樹</t>
  </si>
  <si>
    <t>池上　桂太</t>
  </si>
  <si>
    <t>古谷　篤梓</t>
  </si>
  <si>
    <t>笹山　瞬</t>
  </si>
  <si>
    <t>森　健太</t>
  </si>
  <si>
    <t>薄井　彰宏</t>
  </si>
  <si>
    <t>中田　裕基</t>
  </si>
  <si>
    <t>雪岡　恭介</t>
  </si>
  <si>
    <t>古泉　竜太</t>
  </si>
  <si>
    <t>小西　惇也</t>
  </si>
  <si>
    <t>杉本　光太朗</t>
  </si>
  <si>
    <t>西田　ちぐさ</t>
  </si>
  <si>
    <t>平林　友貴</t>
  </si>
  <si>
    <t>西浦　翼</t>
  </si>
  <si>
    <t>山本　晃寛</t>
  </si>
  <si>
    <t>藤村　和正</t>
  </si>
  <si>
    <t>井上　真知子</t>
  </si>
  <si>
    <t>山中　崇史</t>
  </si>
  <si>
    <t>吉田　成利</t>
  </si>
  <si>
    <t>寺井　琢人</t>
  </si>
  <si>
    <t>河邉　文哉</t>
  </si>
  <si>
    <t>笹脇　一徳</t>
  </si>
  <si>
    <t>川嶋　沙希</t>
  </si>
  <si>
    <t>服巻　和樹</t>
  </si>
  <si>
    <t>西岡　友輔</t>
  </si>
  <si>
    <t>荒井　健</t>
  </si>
  <si>
    <t>森崎　有美</t>
  </si>
  <si>
    <t>浦石　朋子</t>
  </si>
  <si>
    <t>若部　佑亮</t>
  </si>
  <si>
    <t>石尾　駿人</t>
  </si>
  <si>
    <t>関　直子</t>
  </si>
  <si>
    <t>星川　拓哉</t>
  </si>
  <si>
    <t>安養寺　優</t>
  </si>
  <si>
    <t>城戸　虎一</t>
  </si>
  <si>
    <t>バッティー　サラ里菜</t>
  </si>
  <si>
    <t>藤原　章子</t>
  </si>
  <si>
    <t>水田　直生</t>
  </si>
  <si>
    <t>香山　大輝</t>
  </si>
  <si>
    <t>藤原　聡</t>
  </si>
  <si>
    <t>中村　基司</t>
  </si>
  <si>
    <t>今村　萌子</t>
  </si>
  <si>
    <t>藤原　頌</t>
  </si>
  <si>
    <t>髙宗　大輝</t>
  </si>
  <si>
    <t>糸谷　公佑</t>
  </si>
  <si>
    <t>西海　真織</t>
  </si>
  <si>
    <t>恋野　寛嗣</t>
  </si>
  <si>
    <t>津谷　春奈</t>
  </si>
  <si>
    <t>冨田　晋平</t>
  </si>
  <si>
    <t>斉藤　恵</t>
  </si>
  <si>
    <t>米谷　真由美</t>
  </si>
  <si>
    <t>岡本　裕美</t>
  </si>
  <si>
    <t>北澤　昇平</t>
  </si>
  <si>
    <t>青木　剛士</t>
  </si>
  <si>
    <t>越谷　祐貴</t>
  </si>
  <si>
    <t>牧角　直紀</t>
  </si>
  <si>
    <t>吉岡　沙希子</t>
  </si>
  <si>
    <t>吉田　亜希</t>
  </si>
  <si>
    <t>長谷田　友美</t>
  </si>
  <si>
    <t>内田　健太郎</t>
  </si>
  <si>
    <t>勝山　真帆</t>
  </si>
  <si>
    <t>廣瀬　響子</t>
  </si>
  <si>
    <t>八木　亮輔</t>
  </si>
  <si>
    <t>河内　芳和</t>
  </si>
  <si>
    <t>土川　公平</t>
  </si>
  <si>
    <t>源中　奈津子</t>
  </si>
  <si>
    <t>松本　涼</t>
  </si>
  <si>
    <t>中根　陽子</t>
  </si>
  <si>
    <t>原　智徳</t>
  </si>
  <si>
    <t>松本　武大</t>
  </si>
  <si>
    <t>古藤　拓哉</t>
  </si>
  <si>
    <t>田中　慎太郎</t>
  </si>
  <si>
    <t>岩﨑　誠司</t>
  </si>
  <si>
    <t>河合　真二</t>
  </si>
  <si>
    <t>片渕　貴史</t>
  </si>
  <si>
    <t>藤田　拓矢</t>
  </si>
  <si>
    <t>平山　剛志</t>
  </si>
  <si>
    <t>鳥井　康太</t>
  </si>
  <si>
    <t>谷中　洋登</t>
  </si>
  <si>
    <t>井上　裕紀子</t>
  </si>
  <si>
    <t>中安　修也</t>
  </si>
  <si>
    <t>徳田　梓</t>
  </si>
  <si>
    <t>吉井　謙太郎</t>
  </si>
  <si>
    <t>楯川　瑞樹</t>
  </si>
  <si>
    <t>川﨑　裕香</t>
  </si>
  <si>
    <t>中川　翔</t>
  </si>
  <si>
    <t>中村　亮</t>
  </si>
  <si>
    <t>岩本　実季</t>
  </si>
  <si>
    <t>山路　敦子</t>
  </si>
  <si>
    <t>梅津　圭佑</t>
  </si>
  <si>
    <t>真鍋　佳子</t>
  </si>
  <si>
    <t>今西　亮太</t>
  </si>
  <si>
    <t>高階　寛幸</t>
  </si>
  <si>
    <t>金山　恵多</t>
  </si>
  <si>
    <t>山内　未来</t>
  </si>
  <si>
    <t>林　優</t>
  </si>
  <si>
    <t>福島　千津子</t>
  </si>
  <si>
    <t>八並　哲志</t>
  </si>
  <si>
    <t>八田　洸一郎</t>
  </si>
  <si>
    <t>黒瀬　佳祐</t>
  </si>
  <si>
    <t>尾形　恵理子</t>
  </si>
  <si>
    <t>福田　夏美</t>
  </si>
  <si>
    <t>森本　真仁</t>
  </si>
  <si>
    <t>杉本　麻里</t>
  </si>
  <si>
    <t>原　美穂</t>
  </si>
  <si>
    <t>二宮　宏樹</t>
  </si>
  <si>
    <t>廣岡　正晃</t>
  </si>
  <si>
    <t>竹田　悠</t>
  </si>
  <si>
    <t>手島　由理華</t>
  </si>
  <si>
    <t>大久保　伸吾</t>
  </si>
  <si>
    <t>橋本　裕子</t>
  </si>
  <si>
    <t>𠮷峯　旬作</t>
  </si>
  <si>
    <t>小倉　裕也</t>
  </si>
  <si>
    <t>上田　知幸</t>
  </si>
  <si>
    <t>石田　育代</t>
  </si>
  <si>
    <t>長谷川　由美子</t>
  </si>
  <si>
    <t>古保　文也</t>
  </si>
  <si>
    <t>増井　眞由美</t>
  </si>
  <si>
    <t>宮本　早紀</t>
  </si>
  <si>
    <t>山田　晃子</t>
  </si>
  <si>
    <t>中野　麻友</t>
  </si>
  <si>
    <t>香田　祐輝</t>
  </si>
  <si>
    <t>輕尾　弥々</t>
  </si>
  <si>
    <t>前林　紗也加</t>
  </si>
  <si>
    <t>政近　有美</t>
  </si>
  <si>
    <t>小谷　美香子</t>
  </si>
  <si>
    <t>岡田　咲子</t>
  </si>
  <si>
    <t>野上　知子</t>
  </si>
  <si>
    <t>巽　敦央</t>
  </si>
  <si>
    <t>上内　伸一郎</t>
  </si>
  <si>
    <t>藤川　泰輔</t>
  </si>
  <si>
    <t>青谷　太志</t>
  </si>
  <si>
    <t>田中　淳一</t>
  </si>
  <si>
    <t>清水　彩</t>
  </si>
  <si>
    <t>藤原　環</t>
  </si>
  <si>
    <t>鎌田　一樹</t>
  </si>
  <si>
    <t>清水　保彰</t>
  </si>
  <si>
    <t>塚元　太郎</t>
  </si>
  <si>
    <t>寺尾　直訓</t>
  </si>
  <si>
    <t>中尾　義則</t>
  </si>
  <si>
    <t>尹　稔根</t>
  </si>
  <si>
    <t>久川　真司</t>
  </si>
  <si>
    <t>矢崎　翼</t>
  </si>
  <si>
    <t>原　卓也</t>
  </si>
  <si>
    <t>吉識　翔太</t>
  </si>
  <si>
    <t>中川　優</t>
  </si>
  <si>
    <t>下尾　佳弘</t>
  </si>
  <si>
    <t>松下　雄紀</t>
  </si>
  <si>
    <t>西村　侑樹</t>
  </si>
  <si>
    <t>和田　暢也</t>
  </si>
  <si>
    <t>西村　拓人</t>
  </si>
  <si>
    <t>中川　琢士</t>
  </si>
  <si>
    <t>船井　優輝</t>
  </si>
  <si>
    <t>石川　一</t>
    <rPh sb="0" eb="2">
      <t>イシカワ</t>
    </rPh>
    <rPh sb="3" eb="4">
      <t>イチ</t>
    </rPh>
    <phoneticPr fontId="4"/>
  </si>
  <si>
    <t>小川　智弘</t>
    <rPh sb="0" eb="2">
      <t>オガワ</t>
    </rPh>
    <rPh sb="3" eb="5">
      <t>トモヒロ</t>
    </rPh>
    <phoneticPr fontId="4"/>
  </si>
  <si>
    <t>太田　哲也</t>
    <rPh sb="0" eb="2">
      <t>オオタ</t>
    </rPh>
    <rPh sb="3" eb="5">
      <t>テツヤ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</si>
</sst>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aaa"/>
    <numFmt numFmtId="177" formatCode="m&quot;月&quot;d&quot;日&quot;\(aaa\)"/>
    <numFmt numFmtId="178" formatCode="0_ "/>
  </numFmts>
  <fonts count="55" x14ac:knownFonts="1">
    <font>
      <sz val="11"/>
      <color theme="1"/>
      <name val="ＭＳ Ｐゴシック"/>
      <family val="2"/>
      <charset val="128"/>
      <scheme val="minor"/>
    </font>
    <font>
      <sz val="12"/>
      <color theme="1"/>
      <name val="ＭＳ ゴシック"/>
      <family val="2"/>
      <charset val="128"/>
    </font>
    <font>
      <sz val="12"/>
      <color theme="1"/>
      <name val="ＭＳ ゴシック"/>
      <family val="2"/>
      <charset val="128"/>
    </font>
    <font>
      <sz val="10.5"/>
      <color theme="1"/>
      <name val="Times New Roman"/>
      <family val="1"/>
    </font>
    <font>
      <sz val="10.5"/>
      <color theme="1"/>
      <name val="ＭＳ 明朝"/>
      <family val="1"/>
      <charset val="128"/>
    </font>
    <font>
      <sz val="6"/>
      <name val="ＭＳ Ｐゴシック"/>
      <family val="2"/>
      <charset val="128"/>
      <scheme val="minor"/>
    </font>
    <font>
      <sz val="9"/>
      <color theme="1"/>
      <name val="ＭＳ 明朝"/>
      <family val="1"/>
      <charset val="128"/>
    </font>
    <font>
      <sz val="11"/>
      <color theme="1"/>
      <name val="ＭＳ 明朝"/>
      <family val="1"/>
      <charset val="128"/>
    </font>
    <font>
      <sz val="7"/>
      <color theme="1"/>
      <name val="ＭＳ 明朝"/>
      <family val="1"/>
      <charset val="128"/>
    </font>
    <font>
      <sz val="10"/>
      <color theme="1"/>
      <name val="ＭＳ 明朝"/>
      <family val="1"/>
      <charset val="128"/>
    </font>
    <font>
      <sz val="9"/>
      <color indexed="81"/>
      <name val="ＭＳ Ｐゴシック"/>
      <family val="3"/>
      <charset val="128"/>
    </font>
    <font>
      <b/>
      <sz val="9"/>
      <color indexed="81"/>
      <name val="ＭＳ Ｐゴシック"/>
      <family val="3"/>
      <charset val="128"/>
    </font>
    <font>
      <sz val="11"/>
      <color theme="1"/>
      <name val="ＭＳ ゴシック"/>
      <family val="3"/>
      <charset val="128"/>
    </font>
    <font>
      <sz val="11"/>
      <color theme="1"/>
      <name val="ＭＳ Ｐゴシック"/>
      <family val="3"/>
      <charset val="128"/>
      <scheme val="major"/>
    </font>
    <font>
      <sz val="10.5"/>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6"/>
      <name val="ＭＳ Ｐゴシック"/>
      <family val="3"/>
      <charset val="128"/>
      <scheme val="minor"/>
    </font>
    <font>
      <sz val="10"/>
      <name val="ＭＳ ゴシック"/>
      <family val="3"/>
      <charset val="128"/>
    </font>
    <font>
      <sz val="13"/>
      <color theme="1"/>
      <name val="ＭＳ 明朝"/>
      <family val="1"/>
      <charset val="128"/>
    </font>
    <font>
      <b/>
      <sz val="11"/>
      <color theme="1"/>
      <name val="ＭＳ Ｐゴシック"/>
      <family val="2"/>
      <charset val="128"/>
      <scheme val="minor"/>
    </font>
    <font>
      <b/>
      <sz val="14"/>
      <color theme="1"/>
      <name val="ＭＳ 明朝"/>
      <family val="1"/>
      <charset val="128"/>
    </font>
    <font>
      <b/>
      <sz val="11"/>
      <color theme="1"/>
      <name val="ＭＳ 明朝"/>
      <family val="1"/>
      <charset val="128"/>
    </font>
    <font>
      <b/>
      <sz val="11"/>
      <color theme="1"/>
      <name val="ＭＳ ゴシック"/>
      <family val="3"/>
      <charset val="128"/>
    </font>
    <font>
      <b/>
      <sz val="9"/>
      <color theme="1"/>
      <name val="ＭＳ 明朝"/>
      <family val="1"/>
      <charset val="128"/>
    </font>
    <font>
      <b/>
      <sz val="10.5"/>
      <color theme="1"/>
      <name val="ＭＳ 明朝"/>
      <family val="1"/>
      <charset val="128"/>
    </font>
    <font>
      <b/>
      <sz val="9"/>
      <color theme="1"/>
      <name val="ＭＳ Ｐゴシック"/>
      <family val="3"/>
      <charset val="128"/>
      <scheme val="minor"/>
    </font>
    <font>
      <sz val="11"/>
      <color theme="1"/>
      <name val="ＭＳ Ｐゴシック"/>
      <family val="2"/>
      <scheme val="minor"/>
    </font>
    <font>
      <b/>
      <u/>
      <sz val="11"/>
      <color theme="1"/>
      <name val="ＭＳ ゴシック"/>
      <family val="3"/>
      <charset val="128"/>
    </font>
    <font>
      <sz val="14"/>
      <color theme="1"/>
      <name val="ＭＳ 明朝"/>
      <family val="1"/>
      <charset val="128"/>
    </font>
    <font>
      <sz val="10"/>
      <color theme="1"/>
      <name val="ＭＳ ゴシック"/>
      <family val="3"/>
      <charset val="128"/>
    </font>
    <font>
      <sz val="6"/>
      <name val="ＭＳ ゴシック"/>
      <family val="2"/>
      <charset val="128"/>
    </font>
    <font>
      <sz val="11"/>
      <name val="ＭＳ Ｐゴシック"/>
      <family val="2"/>
      <charset val="128"/>
      <scheme val="minor"/>
    </font>
    <font>
      <sz val="24"/>
      <name val="ＭＳ Ｐゴシック"/>
      <family val="3"/>
      <charset val="128"/>
      <scheme val="minor"/>
    </font>
    <font>
      <sz val="16"/>
      <name val="ＭＳ Ｐゴシック"/>
      <family val="3"/>
      <charset val="128"/>
      <scheme val="minor"/>
    </font>
    <font>
      <sz val="11"/>
      <name val="ＭＳ Ｐゴシック"/>
      <family val="3"/>
      <charset val="128"/>
      <scheme val="minor"/>
    </font>
    <font>
      <sz val="11"/>
      <name val="ＭＳ 明朝"/>
      <family val="1"/>
      <charset val="128"/>
    </font>
    <font>
      <sz val="11"/>
      <name val="ＭＳ ゴシック"/>
      <family val="3"/>
      <charset val="128"/>
    </font>
    <font>
      <sz val="14"/>
      <name val="ＭＳ ゴシック"/>
      <family val="3"/>
      <charset val="128"/>
    </font>
    <font>
      <sz val="12"/>
      <name val="ＭＳ ゴシック"/>
      <family val="3"/>
      <charset val="128"/>
    </font>
    <font>
      <sz val="10"/>
      <name val="ＭＳ Ｐゴシック"/>
      <family val="3"/>
      <charset val="128"/>
    </font>
    <font>
      <sz val="11"/>
      <name val="ＭＳ Ｐ明朝"/>
      <family val="1"/>
      <charset val="128"/>
    </font>
    <font>
      <sz val="10"/>
      <name val="ＭＳ Ｐゴシック"/>
      <family val="3"/>
      <charset val="128"/>
      <scheme val="minor"/>
    </font>
    <font>
      <sz val="12"/>
      <name val="ＭＳ Ｐゴシック"/>
      <family val="3"/>
      <charset val="128"/>
      <scheme val="minor"/>
    </font>
    <font>
      <sz val="9"/>
      <name val="ＭＳ Ｐゴシック"/>
      <family val="3"/>
      <charset val="128"/>
    </font>
    <font>
      <sz val="9"/>
      <name val="ＭＳ 明朝"/>
      <family val="1"/>
      <charset val="128"/>
    </font>
    <font>
      <sz val="10.5"/>
      <name val="ＭＳ 明朝"/>
      <family val="1"/>
      <charset val="128"/>
    </font>
    <font>
      <strike/>
      <sz val="11"/>
      <name val="ＭＳ 明朝"/>
      <family val="1"/>
      <charset val="128"/>
    </font>
    <font>
      <b/>
      <sz val="9"/>
      <color theme="0" tint="-0.34998626667073579"/>
      <name val="ＭＳ Ｐゴシック"/>
      <family val="3"/>
      <charset val="128"/>
      <scheme val="minor"/>
    </font>
    <font>
      <sz val="11"/>
      <color theme="0" tint="-0.34998626667073579"/>
      <name val="ＭＳ Ｐゴシック"/>
      <family val="3"/>
      <charset val="128"/>
      <scheme val="minor"/>
    </font>
    <font>
      <b/>
      <sz val="11"/>
      <color theme="0" tint="-0.34998626667073579"/>
      <name val="ＭＳ Ｐゴシック"/>
      <family val="3"/>
      <charset val="128"/>
      <scheme val="minor"/>
    </font>
    <font>
      <sz val="22"/>
      <name val="ＭＳ 明朝"/>
      <family val="1"/>
      <charset val="128"/>
    </font>
    <font>
      <sz val="22"/>
      <name val="ＭＳ Ｐゴシック"/>
      <family val="2"/>
      <charset val="128"/>
      <scheme val="minor"/>
    </font>
    <font>
      <b/>
      <u/>
      <sz val="11"/>
      <color theme="1"/>
      <name val="ＭＳ 明朝"/>
      <family val="3"/>
      <charset val="128"/>
    </font>
  </fonts>
  <fills count="8">
    <fill>
      <patternFill patternType="none"/>
    </fill>
    <fill>
      <patternFill patternType="gray125"/>
    </fill>
    <fill>
      <patternFill patternType="solid">
        <fgColor rgb="FFFFFF00"/>
        <bgColor indexed="64"/>
      </patternFill>
    </fill>
    <fill>
      <patternFill patternType="solid">
        <fgColor rgb="FFFFC000"/>
        <bgColor indexed="64"/>
      </patternFill>
    </fill>
    <fill>
      <patternFill patternType="solid">
        <fgColor theme="0" tint="-0.249977111117893"/>
        <bgColor indexed="64"/>
      </patternFill>
    </fill>
    <fill>
      <patternFill patternType="solid">
        <fgColor rgb="FFDDDDDD"/>
        <bgColor indexed="64"/>
      </patternFill>
    </fill>
    <fill>
      <patternFill patternType="solid">
        <fgColor rgb="FF33CC33"/>
        <bgColor indexed="64"/>
      </patternFill>
    </fill>
    <fill>
      <patternFill patternType="solid">
        <fgColor theme="0"/>
        <bgColor indexed="64"/>
      </patternFill>
    </fill>
  </fills>
  <borders count="116">
    <border>
      <left/>
      <right/>
      <top/>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rgb="FF000000"/>
      </left>
      <right style="thin">
        <color rgb="FF000000"/>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rgb="FF000000"/>
      </right>
      <top style="medium">
        <color indexed="64"/>
      </top>
      <bottom style="thin">
        <color indexed="64"/>
      </bottom>
      <diagonal/>
    </border>
    <border>
      <left style="thin">
        <color rgb="FF000000"/>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bottom style="hair">
        <color auto="1"/>
      </bottom>
      <diagonal/>
    </border>
    <border>
      <left/>
      <right/>
      <top style="thin">
        <color indexed="64"/>
      </top>
      <bottom style="hair">
        <color auto="1"/>
      </bottom>
      <diagonal/>
    </border>
    <border>
      <left style="thin">
        <color indexed="64"/>
      </left>
      <right/>
      <top style="thin">
        <color indexed="64"/>
      </top>
      <bottom style="thin">
        <color indexed="64"/>
      </bottom>
      <diagonal/>
    </border>
    <border>
      <left style="hair">
        <color rgb="FF000000"/>
      </left>
      <right/>
      <top style="thin">
        <color indexed="64"/>
      </top>
      <bottom style="thin">
        <color indexed="64"/>
      </bottom>
      <diagonal/>
    </border>
    <border>
      <left/>
      <right style="thin">
        <color rgb="FF000000"/>
      </right>
      <top style="thin">
        <color indexed="64"/>
      </top>
      <bottom style="thin">
        <color indexed="64"/>
      </bottom>
      <diagonal/>
    </border>
    <border>
      <left style="thin">
        <color rgb="FF000000"/>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hair">
        <color rgb="FF000000"/>
      </right>
      <top style="thin">
        <color indexed="64"/>
      </top>
      <bottom style="thin">
        <color indexed="64"/>
      </bottom>
      <diagonal/>
    </border>
    <border>
      <left style="hair">
        <color rgb="FF000000"/>
      </left>
      <right style="thin">
        <color indexed="64"/>
      </right>
      <top style="thin">
        <color indexed="64"/>
      </top>
      <bottom style="thin">
        <color indexed="64"/>
      </bottom>
      <diagonal/>
    </border>
    <border>
      <left style="thin">
        <color indexed="64"/>
      </left>
      <right style="hair">
        <color rgb="FF000000"/>
      </right>
      <top style="thin">
        <color indexed="64"/>
      </top>
      <bottom style="hair">
        <color indexed="64"/>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style="hair">
        <color auto="1"/>
      </left>
      <right/>
      <top/>
      <bottom style="hair">
        <color auto="1"/>
      </bottom>
      <diagonal/>
    </border>
    <border>
      <left/>
      <right style="hair">
        <color auto="1"/>
      </right>
      <top/>
      <bottom style="hair">
        <color auto="1"/>
      </bottom>
      <diagonal/>
    </border>
    <border>
      <left style="hair">
        <color indexed="64"/>
      </left>
      <right style="hair">
        <color indexed="64"/>
      </right>
      <top style="hair">
        <color indexed="64"/>
      </top>
      <bottom style="hair">
        <color indexed="64"/>
      </bottom>
      <diagonal/>
    </border>
    <border>
      <left style="hair">
        <color auto="1"/>
      </left>
      <right style="thin">
        <color indexed="64"/>
      </right>
      <top/>
      <bottom/>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style="hair">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right/>
      <top style="thin">
        <color indexed="64"/>
      </top>
      <bottom/>
      <diagonal/>
    </border>
    <border>
      <left style="thin">
        <color indexed="64"/>
      </left>
      <right style="hair">
        <color rgb="FF000000"/>
      </right>
      <top style="thin">
        <color indexed="64"/>
      </top>
      <bottom style="thin">
        <color indexed="64"/>
      </bottom>
      <diagonal/>
    </border>
    <border>
      <left/>
      <right style="thin">
        <color rgb="FF000000"/>
      </right>
      <top style="thin">
        <color indexed="64"/>
      </top>
      <bottom/>
      <diagonal/>
    </border>
    <border>
      <left/>
      <right style="thin">
        <color rgb="FF000000"/>
      </right>
      <top/>
      <bottom style="thin">
        <color indexed="64"/>
      </bottom>
      <diagonal/>
    </border>
    <border>
      <left style="thin">
        <color indexed="64"/>
      </left>
      <right style="hair">
        <color rgb="FF000000"/>
      </right>
      <top style="thin">
        <color indexed="64"/>
      </top>
      <bottom/>
      <diagonal/>
    </border>
    <border>
      <left style="thin">
        <color rgb="FF000000"/>
      </left>
      <right style="hair">
        <color rgb="FF000000"/>
      </right>
      <top style="thin">
        <color indexed="64"/>
      </top>
      <bottom/>
      <diagonal/>
    </border>
    <border>
      <left style="hair">
        <color rgb="FF000000"/>
      </left>
      <right style="thin">
        <color indexed="64"/>
      </right>
      <top style="thin">
        <color indexed="64"/>
      </top>
      <bottom/>
      <diagonal/>
    </border>
    <border>
      <left style="thin">
        <color indexed="64"/>
      </left>
      <right/>
      <top style="double">
        <color indexed="64"/>
      </top>
      <bottom/>
      <diagonal/>
    </border>
    <border>
      <left/>
      <right/>
      <top style="double">
        <color indexed="64"/>
      </top>
      <bottom/>
      <diagonal/>
    </border>
    <border>
      <left/>
      <right style="thin">
        <color rgb="FF000000"/>
      </right>
      <top style="double">
        <color indexed="64"/>
      </top>
      <bottom/>
      <diagonal/>
    </border>
    <border>
      <left style="thin">
        <color rgb="FF000000"/>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double">
        <color auto="1"/>
      </left>
      <right/>
      <top style="thin">
        <color indexed="64"/>
      </top>
      <bottom/>
      <diagonal/>
    </border>
    <border>
      <left style="thin">
        <color indexed="64"/>
      </left>
      <right/>
      <top/>
      <bottom/>
      <diagonal/>
    </border>
    <border>
      <left/>
      <right style="thin">
        <color indexed="64"/>
      </right>
      <top/>
      <bottom/>
      <diagonal/>
    </border>
    <border>
      <left style="double">
        <color auto="1"/>
      </left>
      <right/>
      <top/>
      <bottom style="thin">
        <color indexed="64"/>
      </bottom>
      <diagonal/>
    </border>
    <border>
      <left/>
      <right style="thin">
        <color indexed="64"/>
      </right>
      <top/>
      <bottom style="thin">
        <color indexed="64"/>
      </bottom>
      <diagonal/>
    </border>
    <border>
      <left style="double">
        <color auto="1"/>
      </left>
      <right style="thin">
        <color indexed="64"/>
      </right>
      <top style="thin">
        <color indexed="64"/>
      </top>
      <bottom/>
      <diagonal/>
    </border>
    <border>
      <left style="double">
        <color auto="1"/>
      </left>
      <right style="thin">
        <color indexed="64"/>
      </right>
      <top/>
      <bottom/>
      <diagonal/>
    </border>
    <border>
      <left style="thin">
        <color indexed="64"/>
      </left>
      <right style="hair">
        <color indexed="64"/>
      </right>
      <top style="thin">
        <color indexed="64"/>
      </top>
      <bottom style="double">
        <color indexed="64"/>
      </bottom>
      <diagonal/>
    </border>
    <border>
      <left style="hair">
        <color indexed="64"/>
      </left>
      <right style="thin">
        <color indexed="64"/>
      </right>
      <top style="thin">
        <color indexed="64"/>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hair">
        <color indexed="64"/>
      </left>
      <right style="hair">
        <color indexed="64"/>
      </right>
      <top/>
      <bottom style="double">
        <color indexed="64"/>
      </bottom>
      <diagonal/>
    </border>
    <border>
      <left style="hair">
        <color auto="1"/>
      </left>
      <right style="thin">
        <color indexed="64"/>
      </right>
      <top/>
      <bottom style="double">
        <color indexed="64"/>
      </bottom>
      <diagonal/>
    </border>
    <border>
      <left style="double">
        <color auto="1"/>
      </left>
      <right style="thin">
        <color indexed="64"/>
      </right>
      <top/>
      <bottom style="double">
        <color indexed="64"/>
      </bottom>
      <diagonal/>
    </border>
    <border>
      <left style="thin">
        <color indexed="64"/>
      </left>
      <right style="hair">
        <color auto="1"/>
      </right>
      <top/>
      <bottom style="double">
        <color indexed="64"/>
      </bottom>
      <diagonal/>
    </border>
    <border>
      <left style="thin">
        <color indexed="64"/>
      </left>
      <right style="hair">
        <color auto="1"/>
      </right>
      <top style="double">
        <color indexed="64"/>
      </top>
      <bottom/>
      <diagonal/>
    </border>
    <border>
      <left style="hair">
        <color auto="1"/>
      </left>
      <right style="thin">
        <color indexed="64"/>
      </right>
      <top style="double">
        <color indexed="64"/>
      </top>
      <bottom/>
      <diagonal/>
    </border>
    <border>
      <left style="thin">
        <color indexed="64"/>
      </left>
      <right style="hair">
        <color auto="1"/>
      </right>
      <top style="double">
        <color indexed="64"/>
      </top>
      <bottom style="hair">
        <color auto="1"/>
      </bottom>
      <diagonal/>
    </border>
    <border>
      <left/>
      <right style="thin">
        <color indexed="64"/>
      </right>
      <top style="double">
        <color indexed="64"/>
      </top>
      <bottom style="hair">
        <color auto="1"/>
      </bottom>
      <diagonal/>
    </border>
    <border>
      <left style="hair">
        <color auto="1"/>
      </left>
      <right style="hair">
        <color auto="1"/>
      </right>
      <top style="double">
        <color indexed="64"/>
      </top>
      <bottom style="hair">
        <color auto="1"/>
      </bottom>
      <diagonal/>
    </border>
    <border>
      <left style="hair">
        <color auto="1"/>
      </left>
      <right style="thin">
        <color indexed="64"/>
      </right>
      <top style="double">
        <color indexed="64"/>
      </top>
      <bottom style="hair">
        <color auto="1"/>
      </bottom>
      <diagonal/>
    </border>
    <border>
      <left/>
      <right/>
      <top style="double">
        <color indexed="64"/>
      </top>
      <bottom style="hair">
        <color auto="1"/>
      </bottom>
      <diagonal/>
    </border>
    <border>
      <left style="double">
        <color auto="1"/>
      </left>
      <right style="thin">
        <color indexed="64"/>
      </right>
      <top style="double">
        <color indexed="64"/>
      </top>
      <bottom style="hair">
        <color auto="1"/>
      </bottom>
      <diagonal/>
    </border>
    <border>
      <left style="thin">
        <color indexed="64"/>
      </left>
      <right/>
      <top style="double">
        <color indexed="64"/>
      </top>
      <bottom style="hair">
        <color auto="1"/>
      </bottom>
      <diagonal/>
    </border>
    <border>
      <left style="thin">
        <color indexed="64"/>
      </left>
      <right/>
      <top/>
      <bottom style="hair">
        <color auto="1"/>
      </bottom>
      <diagonal/>
    </border>
    <border>
      <left style="thin">
        <color indexed="64"/>
      </left>
      <right style="hair">
        <color auto="1"/>
      </right>
      <top style="hair">
        <color auto="1"/>
      </top>
      <bottom style="hair">
        <color auto="1"/>
      </bottom>
      <diagonal/>
    </border>
    <border>
      <left/>
      <right style="thin">
        <color indexed="64"/>
      </right>
      <top style="hair">
        <color auto="1"/>
      </top>
      <bottom style="hair">
        <color auto="1"/>
      </bottom>
      <diagonal/>
    </border>
    <border>
      <left style="hair">
        <color auto="1"/>
      </left>
      <right style="thin">
        <color indexed="64"/>
      </right>
      <top style="hair">
        <color auto="1"/>
      </top>
      <bottom style="hair">
        <color auto="1"/>
      </bottom>
      <diagonal/>
    </border>
    <border>
      <left/>
      <right/>
      <top style="hair">
        <color auto="1"/>
      </top>
      <bottom style="hair">
        <color auto="1"/>
      </bottom>
      <diagonal/>
    </border>
    <border>
      <left style="double">
        <color auto="1"/>
      </left>
      <right style="thin">
        <color indexed="64"/>
      </right>
      <top style="hair">
        <color auto="1"/>
      </top>
      <bottom style="hair">
        <color auto="1"/>
      </bottom>
      <diagonal/>
    </border>
    <border>
      <left style="hair">
        <color auto="1"/>
      </left>
      <right style="hair">
        <color auto="1"/>
      </right>
      <top/>
      <bottom style="hair">
        <color auto="1"/>
      </bottom>
      <diagonal/>
    </border>
    <border>
      <left/>
      <right style="thin">
        <color indexed="64"/>
      </right>
      <top/>
      <bottom style="hair">
        <color auto="1"/>
      </bottom>
      <diagonal/>
    </border>
    <border>
      <left style="thin">
        <color indexed="64"/>
      </left>
      <right style="hair">
        <color auto="1"/>
      </right>
      <top/>
      <bottom style="hair">
        <color auto="1"/>
      </bottom>
      <diagonal/>
    </border>
    <border>
      <left style="hair">
        <color auto="1"/>
      </left>
      <right style="thin">
        <color indexed="64"/>
      </right>
      <top/>
      <bottom style="hair">
        <color auto="1"/>
      </bottom>
      <diagonal/>
    </border>
    <border>
      <left style="double">
        <color auto="1"/>
      </left>
      <right style="thin">
        <color indexed="64"/>
      </right>
      <top/>
      <bottom style="hair">
        <color auto="1"/>
      </bottom>
      <diagonal/>
    </border>
    <border>
      <left style="thin">
        <color indexed="64"/>
      </left>
      <right style="hair">
        <color auto="1"/>
      </right>
      <top style="hair">
        <color auto="1"/>
      </top>
      <bottom style="double">
        <color indexed="64"/>
      </bottom>
      <diagonal/>
    </border>
    <border>
      <left/>
      <right style="thin">
        <color indexed="64"/>
      </right>
      <top style="hair">
        <color indexed="64"/>
      </top>
      <bottom style="double">
        <color indexed="64"/>
      </bottom>
      <diagonal/>
    </border>
    <border>
      <left style="hair">
        <color auto="1"/>
      </left>
      <right style="hair">
        <color auto="1"/>
      </right>
      <top style="hair">
        <color auto="1"/>
      </top>
      <bottom style="double">
        <color indexed="64"/>
      </bottom>
      <diagonal/>
    </border>
    <border>
      <left style="hair">
        <color auto="1"/>
      </left>
      <right style="thin">
        <color indexed="64"/>
      </right>
      <top style="hair">
        <color auto="1"/>
      </top>
      <bottom style="double">
        <color indexed="64"/>
      </bottom>
      <diagonal/>
    </border>
    <border>
      <left/>
      <right/>
      <top style="hair">
        <color indexed="64"/>
      </top>
      <bottom style="double">
        <color indexed="64"/>
      </bottom>
      <diagonal/>
    </border>
    <border>
      <left style="double">
        <color auto="1"/>
      </left>
      <right style="thin">
        <color indexed="64"/>
      </right>
      <top style="hair">
        <color auto="1"/>
      </top>
      <bottom style="double">
        <color indexed="64"/>
      </bottom>
      <diagonal/>
    </border>
    <border>
      <left style="thin">
        <color indexed="64"/>
      </left>
      <right style="hair">
        <color auto="1"/>
      </right>
      <top style="hair">
        <color auto="1"/>
      </top>
      <bottom style="thin">
        <color indexed="64"/>
      </bottom>
      <diagonal/>
    </border>
    <border>
      <left/>
      <right style="thin">
        <color indexed="64"/>
      </right>
      <top style="hair">
        <color auto="1"/>
      </top>
      <bottom style="thin">
        <color indexed="64"/>
      </bottom>
      <diagonal/>
    </border>
    <border>
      <left style="hair">
        <color auto="1"/>
      </left>
      <right style="hair">
        <color auto="1"/>
      </right>
      <top style="hair">
        <color auto="1"/>
      </top>
      <bottom style="thin">
        <color indexed="64"/>
      </bottom>
      <diagonal/>
    </border>
    <border>
      <left style="hair">
        <color auto="1"/>
      </left>
      <right style="thin">
        <color indexed="64"/>
      </right>
      <top style="hair">
        <color auto="1"/>
      </top>
      <bottom style="thin">
        <color indexed="64"/>
      </bottom>
      <diagonal/>
    </border>
    <border>
      <left/>
      <right/>
      <top style="hair">
        <color auto="1"/>
      </top>
      <bottom style="thin">
        <color indexed="64"/>
      </bottom>
      <diagonal/>
    </border>
    <border>
      <left style="double">
        <color auto="1"/>
      </left>
      <right style="thin">
        <color indexed="64"/>
      </right>
      <top style="hair">
        <color auto="1"/>
      </top>
      <bottom style="thin">
        <color indexed="64"/>
      </bottom>
      <diagonal/>
    </border>
    <border>
      <left style="thin">
        <color indexed="64"/>
      </left>
      <right/>
      <top style="hair">
        <color auto="1"/>
      </top>
      <bottom style="hair">
        <color auto="1"/>
      </bottom>
      <diagonal/>
    </border>
    <border>
      <left style="thin">
        <color indexed="64"/>
      </left>
      <right/>
      <top style="hair">
        <color auto="1"/>
      </top>
      <bottom style="thin">
        <color indexed="64"/>
      </bottom>
      <diagonal/>
    </border>
    <border>
      <left style="thin">
        <color indexed="64"/>
      </left>
      <right style="hair">
        <color auto="1"/>
      </right>
      <top style="thin">
        <color indexed="64"/>
      </top>
      <bottom style="hair">
        <color auto="1"/>
      </bottom>
      <diagonal/>
    </border>
    <border>
      <left style="hair">
        <color auto="1"/>
      </left>
      <right style="hair">
        <color auto="1"/>
      </right>
      <top style="thin">
        <color indexed="64"/>
      </top>
      <bottom style="hair">
        <color auto="1"/>
      </bottom>
      <diagonal/>
    </border>
    <border>
      <left style="hair">
        <color auto="1"/>
      </left>
      <right style="thin">
        <color indexed="64"/>
      </right>
      <top style="thin">
        <color indexed="64"/>
      </top>
      <bottom style="hair">
        <color auto="1"/>
      </bottom>
      <diagonal/>
    </border>
    <border>
      <left/>
      <right style="hair">
        <color auto="1"/>
      </right>
      <top style="hair">
        <color auto="1"/>
      </top>
      <bottom style="hair">
        <color auto="1"/>
      </bottom>
      <diagonal/>
    </border>
    <border>
      <left/>
      <right style="thin">
        <color indexed="64"/>
      </right>
      <top style="thin">
        <color indexed="64"/>
      </top>
      <bottom style="hair">
        <color auto="1"/>
      </bottom>
      <diagonal/>
    </border>
    <border>
      <left style="thin">
        <color indexed="64"/>
      </left>
      <right/>
      <top style="thin">
        <color indexed="64"/>
      </top>
      <bottom style="hair">
        <color indexed="64"/>
      </bottom>
      <diagonal/>
    </border>
    <border>
      <left style="double">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right style="thin">
        <color indexed="64"/>
      </right>
      <top style="double">
        <color indexed="64"/>
      </top>
      <bottom/>
      <diagonal/>
    </border>
    <border>
      <left style="double">
        <color auto="1"/>
      </left>
      <right style="thin">
        <color indexed="64"/>
      </right>
      <top style="thin">
        <color indexed="64"/>
      </top>
      <bottom style="hair">
        <color auto="1"/>
      </bottom>
      <diagonal/>
    </border>
    <border>
      <left style="thin">
        <color indexed="64"/>
      </left>
      <right style="hair">
        <color auto="1"/>
      </right>
      <top style="hair">
        <color auto="1"/>
      </top>
      <bottom/>
      <diagonal/>
    </border>
  </borders>
  <cellStyleXfs count="11">
    <xf numFmtId="0" fontId="0" fillId="0" borderId="0">
      <alignment vertical="center"/>
    </xf>
    <xf numFmtId="0" fontId="16" fillId="0" borderId="0">
      <alignment vertical="center"/>
    </xf>
    <xf numFmtId="0" fontId="19" fillId="0" borderId="0">
      <alignment vertical="center"/>
    </xf>
    <xf numFmtId="0" fontId="16" fillId="0" borderId="0">
      <alignment vertical="center"/>
    </xf>
    <xf numFmtId="0" fontId="15" fillId="0" borderId="0">
      <alignment vertical="center"/>
    </xf>
    <xf numFmtId="0" fontId="15" fillId="0" borderId="0">
      <alignment vertical="center"/>
    </xf>
    <xf numFmtId="0" fontId="16" fillId="0" borderId="0"/>
    <xf numFmtId="0" fontId="28" fillId="0" borderId="0"/>
    <xf numFmtId="0" fontId="2" fillId="0" borderId="0">
      <alignment vertical="center"/>
    </xf>
    <xf numFmtId="0" fontId="1" fillId="0" borderId="0">
      <alignment vertical="center"/>
    </xf>
    <xf numFmtId="0" fontId="28" fillId="0" borderId="0"/>
  </cellStyleXfs>
  <cellXfs count="435">
    <xf numFmtId="0" fontId="0" fillId="0" borderId="0" xfId="0">
      <alignment vertical="center"/>
    </xf>
    <xf numFmtId="0" fontId="7" fillId="0" borderId="6" xfId="0" applyFont="1" applyBorder="1" applyAlignment="1">
      <alignment vertical="center" shrinkToFit="1"/>
    </xf>
    <xf numFmtId="0" fontId="4" fillId="0" borderId="4" xfId="0" applyFont="1" applyBorder="1" applyAlignment="1">
      <alignment horizontal="left" vertical="center" shrinkToFit="1"/>
    </xf>
    <xf numFmtId="0" fontId="0" fillId="0" borderId="0" xfId="0" applyAlignment="1">
      <alignment vertical="center" shrinkToFit="1"/>
    </xf>
    <xf numFmtId="0" fontId="8" fillId="0" borderId="1" xfId="0" applyFont="1" applyBorder="1" applyAlignment="1">
      <alignment horizontal="center" vertical="center" shrinkToFit="1"/>
    </xf>
    <xf numFmtId="0" fontId="4" fillId="0" borderId="2" xfId="0" applyFont="1" applyBorder="1" applyAlignment="1">
      <alignment horizontal="center" vertical="center" shrinkToFit="1"/>
    </xf>
    <xf numFmtId="0" fontId="4" fillId="0" borderId="10" xfId="0" applyFont="1" applyBorder="1" applyAlignment="1">
      <alignment vertical="center" shrinkToFit="1"/>
    </xf>
    <xf numFmtId="0" fontId="4" fillId="0" borderId="2" xfId="0" applyFont="1" applyBorder="1" applyAlignment="1">
      <alignment vertical="center" shrinkToFit="1"/>
    </xf>
    <xf numFmtId="0" fontId="4" fillId="0" borderId="1" xfId="0" applyFont="1" applyBorder="1" applyAlignment="1">
      <alignment horizontal="center" vertical="center" shrinkToFit="1"/>
    </xf>
    <xf numFmtId="0" fontId="4" fillId="0" borderId="4" xfId="0" applyFont="1" applyBorder="1" applyAlignment="1">
      <alignment horizontal="center" vertical="center" shrinkToFit="1"/>
    </xf>
    <xf numFmtId="0" fontId="4" fillId="0" borderId="4" xfId="0" applyFont="1" applyBorder="1" applyAlignment="1">
      <alignment vertical="center" shrinkToFit="1"/>
    </xf>
    <xf numFmtId="0" fontId="4" fillId="0" borderId="9" xfId="0" applyFont="1" applyBorder="1" applyAlignment="1">
      <alignment horizontal="justify" vertical="center" shrinkToFit="1"/>
    </xf>
    <xf numFmtId="49" fontId="4" fillId="0" borderId="5" xfId="0" applyNumberFormat="1" applyFont="1" applyBorder="1" applyAlignment="1">
      <alignment vertical="center" shrinkToFit="1"/>
    </xf>
    <xf numFmtId="49" fontId="7" fillId="0" borderId="5" xfId="0" applyNumberFormat="1" applyFont="1" applyBorder="1" applyAlignment="1">
      <alignment vertical="center" shrinkToFit="1"/>
    </xf>
    <xf numFmtId="0" fontId="4" fillId="0" borderId="4" xfId="0" applyFont="1" applyBorder="1" applyAlignment="1">
      <alignment horizontal="justify" vertical="center" shrinkToFit="1"/>
    </xf>
    <xf numFmtId="56" fontId="4" fillId="0" borderId="4" xfId="0" applyNumberFormat="1" applyFont="1" applyBorder="1" applyAlignment="1">
      <alignment horizontal="left" vertical="center" shrinkToFit="1"/>
    </xf>
    <xf numFmtId="0" fontId="9" fillId="0" borderId="6" xfId="0" applyFont="1" applyBorder="1" applyAlignment="1">
      <alignment horizontal="justify" vertical="center"/>
    </xf>
    <xf numFmtId="0" fontId="9" fillId="0" borderId="6" xfId="0" applyFont="1" applyBorder="1">
      <alignment vertical="center"/>
    </xf>
    <xf numFmtId="0" fontId="9" fillId="0" borderId="6" xfId="0" applyFont="1" applyBorder="1" applyAlignment="1">
      <alignment horizontal="left" vertical="center"/>
    </xf>
    <xf numFmtId="176" fontId="4" fillId="0" borderId="5" xfId="0" applyNumberFormat="1" applyFont="1" applyBorder="1" applyAlignment="1">
      <alignment vertical="center" shrinkToFit="1"/>
    </xf>
    <xf numFmtId="0" fontId="12" fillId="0" borderId="0" xfId="0" applyFont="1">
      <alignment vertical="center"/>
    </xf>
    <xf numFmtId="177" fontId="0" fillId="0" borderId="0" xfId="0" applyNumberFormat="1">
      <alignment vertical="center"/>
    </xf>
    <xf numFmtId="0" fontId="0" fillId="0" borderId="0" xfId="0" applyAlignment="1">
      <alignment horizontal="right" vertical="center"/>
    </xf>
    <xf numFmtId="0" fontId="4" fillId="0" borderId="5" xfId="0" applyFont="1" applyBorder="1" applyAlignment="1">
      <alignment horizontal="center" vertical="center" shrinkToFit="1"/>
    </xf>
    <xf numFmtId="49" fontId="4" fillId="0" borderId="5" xfId="0" applyNumberFormat="1" applyFont="1" applyBorder="1" applyAlignment="1">
      <alignment horizontal="center" vertical="center" shrinkToFit="1"/>
    </xf>
    <xf numFmtId="0" fontId="9" fillId="2" borderId="6" xfId="0" applyFont="1" applyFill="1" applyBorder="1" applyAlignment="1">
      <alignment horizontal="justify" vertical="center"/>
    </xf>
    <xf numFmtId="0" fontId="9" fillId="2" borderId="6" xfId="0" applyFont="1" applyFill="1" applyBorder="1">
      <alignment vertical="center"/>
    </xf>
    <xf numFmtId="0" fontId="9" fillId="2" borderId="6" xfId="0" applyFont="1" applyFill="1" applyBorder="1" applyAlignment="1">
      <alignment horizontal="left" vertical="center"/>
    </xf>
    <xf numFmtId="0" fontId="16" fillId="0" borderId="0" xfId="1" applyAlignment="1">
      <alignment horizontal="center" vertical="center"/>
    </xf>
    <xf numFmtId="0" fontId="16" fillId="0" borderId="0" xfId="1">
      <alignment vertical="center"/>
    </xf>
    <xf numFmtId="178" fontId="16" fillId="0" borderId="0" xfId="1" applyNumberFormat="1" applyAlignment="1">
      <alignment horizontal="center" vertical="center"/>
    </xf>
    <xf numFmtId="0" fontId="16" fillId="5" borderId="28" xfId="1" applyFill="1" applyBorder="1" applyAlignment="1">
      <alignment horizontal="center" vertical="center"/>
    </xf>
    <xf numFmtId="0" fontId="16" fillId="5" borderId="28" xfId="1" applyFill="1" applyBorder="1" applyAlignment="1">
      <alignment horizontal="center" vertical="center" wrapText="1"/>
    </xf>
    <xf numFmtId="178" fontId="16" fillId="6" borderId="28" xfId="1" applyNumberFormat="1" applyFill="1" applyBorder="1" applyAlignment="1">
      <alignment horizontal="center" vertical="center" wrapText="1"/>
    </xf>
    <xf numFmtId="0" fontId="16" fillId="6" borderId="28" xfId="1" applyFill="1" applyBorder="1" applyAlignment="1">
      <alignment horizontal="center" vertical="center" wrapText="1"/>
    </xf>
    <xf numFmtId="0" fontId="16" fillId="6" borderId="28" xfId="1" applyFill="1" applyBorder="1" applyAlignment="1">
      <alignment horizontal="center" vertical="center"/>
    </xf>
    <xf numFmtId="0" fontId="16" fillId="2" borderId="28" xfId="1" applyFill="1" applyBorder="1">
      <alignment vertical="center"/>
    </xf>
    <xf numFmtId="0" fontId="16" fillId="0" borderId="28" xfId="1" applyBorder="1">
      <alignment vertical="center"/>
    </xf>
    <xf numFmtId="0" fontId="16" fillId="0" borderId="28" xfId="1" applyBorder="1" applyAlignment="1">
      <alignment horizontal="center" vertical="center"/>
    </xf>
    <xf numFmtId="178" fontId="16" fillId="0" borderId="28" xfId="1" applyNumberFormat="1" applyBorder="1" applyAlignment="1">
      <alignment horizontal="center" vertical="center"/>
    </xf>
    <xf numFmtId="178" fontId="16" fillId="0" borderId="28" xfId="1" quotePrefix="1" applyNumberFormat="1" applyBorder="1" applyAlignment="1">
      <alignment horizontal="center" vertical="center"/>
    </xf>
    <xf numFmtId="0" fontId="4" fillId="0" borderId="0" xfId="0" applyFont="1" applyAlignment="1">
      <alignment horizontal="justify" vertical="center"/>
    </xf>
    <xf numFmtId="0" fontId="7" fillId="0" borderId="0" xfId="0" applyFont="1">
      <alignment vertical="center"/>
    </xf>
    <xf numFmtId="0" fontId="26" fillId="0" borderId="20" xfId="0" applyFont="1" applyBorder="1" applyAlignment="1" applyProtection="1">
      <alignment horizontal="center" vertical="center" wrapText="1"/>
      <protection locked="0"/>
    </xf>
    <xf numFmtId="0" fontId="26" fillId="0" borderId="21" xfId="0" applyFont="1" applyBorder="1" applyAlignment="1" applyProtection="1">
      <alignment horizontal="center" vertical="center" wrapText="1"/>
      <protection locked="0"/>
    </xf>
    <xf numFmtId="0" fontId="4" fillId="0" borderId="11" xfId="0" applyFont="1" applyBorder="1" applyAlignment="1">
      <alignment horizontal="center" vertical="center" wrapText="1"/>
    </xf>
    <xf numFmtId="0" fontId="4" fillId="3" borderId="11" xfId="0" applyFont="1" applyFill="1" applyBorder="1" applyAlignment="1">
      <alignment horizontal="center" vertical="center" wrapText="1"/>
    </xf>
    <xf numFmtId="0" fontId="0" fillId="3" borderId="0" xfId="0" applyFill="1">
      <alignment vertical="center"/>
    </xf>
    <xf numFmtId="0" fontId="28" fillId="0" borderId="0" xfId="7"/>
    <xf numFmtId="0" fontId="28" fillId="0" borderId="11" xfId="7" applyBorder="1"/>
    <xf numFmtId="0" fontId="26" fillId="0" borderId="45" xfId="0" applyFont="1" applyBorder="1" applyAlignment="1" applyProtection="1">
      <alignment horizontal="center" vertical="center" wrapText="1"/>
      <protection locked="0"/>
    </xf>
    <xf numFmtId="0" fontId="26" fillId="0" borderId="46" xfId="0" applyFont="1" applyBorder="1" applyAlignment="1" applyProtection="1">
      <alignment horizontal="center" vertical="center" wrapText="1"/>
      <protection locked="0"/>
    </xf>
    <xf numFmtId="0" fontId="23" fillId="0" borderId="0" xfId="0" applyFont="1" applyAlignment="1">
      <alignment horizontal="left" vertical="center"/>
    </xf>
    <xf numFmtId="0" fontId="6" fillId="0" borderId="0" xfId="0" applyFont="1" applyAlignment="1"/>
    <xf numFmtId="0" fontId="6" fillId="0" borderId="0" xfId="0" applyFont="1" applyAlignment="1">
      <alignment horizontal="left"/>
    </xf>
    <xf numFmtId="0" fontId="4" fillId="2" borderId="11" xfId="0" applyFont="1" applyFill="1" applyBorder="1" applyAlignment="1">
      <alignment horizontal="center" vertical="center" wrapText="1"/>
    </xf>
    <xf numFmtId="0" fontId="9" fillId="2" borderId="11" xfId="0" applyFont="1" applyFill="1" applyBorder="1" applyAlignment="1">
      <alignment horizontal="left" vertical="center" wrapText="1"/>
    </xf>
    <xf numFmtId="0" fontId="6" fillId="2" borderId="11" xfId="0" applyFont="1" applyFill="1" applyBorder="1" applyAlignment="1">
      <alignment horizontal="left" vertical="center" wrapText="1"/>
    </xf>
    <xf numFmtId="0" fontId="4" fillId="2" borderId="11" xfId="0" applyFont="1" applyFill="1" applyBorder="1" applyAlignment="1">
      <alignment horizontal="left" vertical="center" wrapText="1"/>
    </xf>
    <xf numFmtId="0" fontId="0" fillId="2" borderId="11" xfId="0" applyFill="1" applyBorder="1">
      <alignment vertical="center"/>
    </xf>
    <xf numFmtId="0" fontId="6" fillId="2" borderId="11" xfId="0" applyFont="1" applyFill="1" applyBorder="1">
      <alignment vertical="center"/>
    </xf>
    <xf numFmtId="0" fontId="6" fillId="2" borderId="32" xfId="0" applyFont="1" applyFill="1" applyBorder="1" applyAlignment="1">
      <alignment horizontal="left" vertical="center" wrapText="1"/>
    </xf>
    <xf numFmtId="0" fontId="0" fillId="2" borderId="11" xfId="0" applyFill="1" applyBorder="1" applyAlignment="1">
      <alignment horizontal="left" vertical="center"/>
    </xf>
    <xf numFmtId="56" fontId="4" fillId="0" borderId="11" xfId="0" applyNumberFormat="1" applyFont="1" applyBorder="1" applyAlignment="1">
      <alignment horizontal="left" vertical="center" wrapText="1"/>
    </xf>
    <xf numFmtId="0" fontId="9" fillId="0" borderId="11" xfId="0" applyFont="1" applyBorder="1" applyAlignment="1">
      <alignment horizontal="left" vertical="center" wrapText="1"/>
    </xf>
    <xf numFmtId="0" fontId="6" fillId="0" borderId="11" xfId="0" applyFont="1" applyBorder="1" applyAlignment="1">
      <alignment horizontal="left" vertical="center" wrapText="1"/>
    </xf>
    <xf numFmtId="0" fontId="4" fillId="0" borderId="11" xfId="0" applyFont="1" applyBorder="1" applyAlignment="1">
      <alignment horizontal="left" vertical="center" wrapText="1"/>
    </xf>
    <xf numFmtId="0" fontId="6" fillId="2" borderId="11" xfId="0" applyFont="1" applyFill="1" applyBorder="1" applyAlignment="1">
      <alignment vertical="center" wrapText="1"/>
    </xf>
    <xf numFmtId="0" fontId="0" fillId="0" borderId="11" xfId="0" applyBorder="1">
      <alignment vertical="center"/>
    </xf>
    <xf numFmtId="0" fontId="0" fillId="0" borderId="0" xfId="0" quotePrefix="1" applyAlignment="1">
      <alignment horizontal="right" vertical="center"/>
    </xf>
    <xf numFmtId="0" fontId="28" fillId="0" borderId="11" xfId="7" applyBorder="1" applyAlignment="1">
      <alignment horizontal="center"/>
    </xf>
    <xf numFmtId="0" fontId="0" fillId="0" borderId="11" xfId="0" applyBorder="1" applyAlignment="1">
      <alignment horizontal="center" vertical="center"/>
    </xf>
    <xf numFmtId="0" fontId="0" fillId="0" borderId="15" xfId="0" applyBorder="1" applyAlignment="1">
      <alignment horizontal="center" vertical="center"/>
    </xf>
    <xf numFmtId="0" fontId="0" fillId="0" borderId="32" xfId="0" applyBorder="1">
      <alignment vertical="center"/>
    </xf>
    <xf numFmtId="0" fontId="0" fillId="0" borderId="0" xfId="0" applyAlignment="1">
      <alignment vertical="top"/>
    </xf>
    <xf numFmtId="0" fontId="22" fillId="0" borderId="12" xfId="0" applyFont="1" applyBorder="1" applyAlignment="1">
      <alignment horizontal="center" vertical="center"/>
    </xf>
    <xf numFmtId="0" fontId="4" fillId="0" borderId="0" xfId="0" applyFont="1">
      <alignment vertical="center"/>
    </xf>
    <xf numFmtId="0" fontId="7" fillId="0" borderId="0" xfId="0" applyFont="1" applyAlignment="1">
      <alignment horizontal="left" vertical="center"/>
    </xf>
    <xf numFmtId="0" fontId="6" fillId="0" borderId="23" xfId="0" applyFont="1" applyBorder="1" applyAlignment="1">
      <alignment horizontal="center" vertical="center"/>
    </xf>
    <xf numFmtId="0" fontId="6" fillId="0" borderId="26" xfId="0" applyFont="1" applyBorder="1" applyAlignment="1">
      <alignment horizontal="center" vertical="top"/>
    </xf>
    <xf numFmtId="0" fontId="6" fillId="0" borderId="0" xfId="0" applyFont="1" applyAlignment="1">
      <alignment horizontal="center" vertical="center" wrapText="1"/>
    </xf>
    <xf numFmtId="0" fontId="6" fillId="0" borderId="0" xfId="0" applyFont="1" applyAlignment="1">
      <alignment horizontal="center" vertical="top"/>
    </xf>
    <xf numFmtId="0" fontId="6" fillId="0" borderId="0" xfId="0" applyFont="1" applyAlignment="1">
      <alignment horizontal="left" vertical="top" wrapText="1"/>
    </xf>
    <xf numFmtId="0" fontId="4" fillId="0" borderId="20" xfId="0" applyFont="1" applyBorder="1" applyAlignment="1">
      <alignment horizontal="center" vertical="center" wrapText="1"/>
    </xf>
    <xf numFmtId="0" fontId="4" fillId="0" borderId="21" xfId="0" applyFont="1" applyBorder="1" applyAlignment="1">
      <alignment horizontal="center" vertical="center" wrapText="1"/>
    </xf>
    <xf numFmtId="0" fontId="13" fillId="0" borderId="0" xfId="0" applyFont="1" applyAlignment="1">
      <alignment horizontal="center" vertical="center"/>
    </xf>
    <xf numFmtId="0" fontId="14" fillId="0" borderId="0" xfId="0" applyFont="1">
      <alignment vertical="center"/>
    </xf>
    <xf numFmtId="0" fontId="24" fillId="0" borderId="0" xfId="0" applyFont="1" applyAlignment="1">
      <alignment horizontal="left" vertical="center"/>
    </xf>
    <xf numFmtId="0" fontId="26" fillId="0" borderId="0" xfId="0" applyFont="1">
      <alignment vertical="center"/>
    </xf>
    <xf numFmtId="0" fontId="7" fillId="0" borderId="11" xfId="0" applyFont="1" applyBorder="1" applyAlignment="1">
      <alignment horizontal="center" vertical="center"/>
    </xf>
    <xf numFmtId="0" fontId="31" fillId="0" borderId="11" xfId="0" applyFont="1" applyBorder="1" applyAlignment="1">
      <alignment horizontal="center"/>
    </xf>
    <xf numFmtId="0" fontId="35" fillId="0" borderId="12" xfId="0" quotePrefix="1" applyFont="1" applyBorder="1">
      <alignment vertical="center"/>
    </xf>
    <xf numFmtId="0" fontId="34" fillId="0" borderId="33" xfId="0" applyFont="1" applyBorder="1" applyAlignment="1">
      <alignment horizontal="center" vertical="center"/>
    </xf>
    <xf numFmtId="0" fontId="40" fillId="0" borderId="56" xfId="0" applyFont="1" applyBorder="1" applyAlignment="1">
      <alignment vertical="center" textRotation="255" wrapText="1"/>
    </xf>
    <xf numFmtId="0" fontId="37" fillId="0" borderId="0" xfId="0" applyFont="1">
      <alignment vertical="center"/>
    </xf>
    <xf numFmtId="0" fontId="37" fillId="0" borderId="57" xfId="0" applyFont="1" applyBorder="1">
      <alignment vertical="center"/>
    </xf>
    <xf numFmtId="0" fontId="40" fillId="0" borderId="0" xfId="0" applyFont="1" applyAlignment="1">
      <alignment vertical="center" textRotation="255" wrapText="1"/>
    </xf>
    <xf numFmtId="0" fontId="40" fillId="0" borderId="0" xfId="0" applyFont="1" applyAlignment="1">
      <alignment vertical="center" wrapText="1"/>
    </xf>
    <xf numFmtId="0" fontId="33" fillId="0" borderId="57" xfId="0" applyFont="1" applyBorder="1" applyAlignment="1">
      <alignment vertical="center" textRotation="255"/>
    </xf>
    <xf numFmtId="0" fontId="40" fillId="0" borderId="34" xfId="0" applyFont="1" applyBorder="1" applyAlignment="1">
      <alignment vertical="center" textRotation="255"/>
    </xf>
    <xf numFmtId="0" fontId="40" fillId="0" borderId="12" xfId="0" applyFont="1" applyBorder="1" applyAlignment="1">
      <alignment vertical="center" textRotation="255" wrapText="1"/>
    </xf>
    <xf numFmtId="0" fontId="40" fillId="0" borderId="12" xfId="0" applyFont="1" applyBorder="1" applyAlignment="1">
      <alignment vertical="center" wrapText="1"/>
    </xf>
    <xf numFmtId="0" fontId="37" fillId="0" borderId="59" xfId="0" applyFont="1" applyBorder="1" applyAlignment="1">
      <alignment horizontal="left" vertical="center"/>
    </xf>
    <xf numFmtId="0" fontId="40" fillId="0" borderId="62" xfId="0" applyFont="1" applyBorder="1" applyAlignment="1">
      <alignment vertical="center" textRotation="255"/>
    </xf>
    <xf numFmtId="0" fontId="40" fillId="0" borderId="63" xfId="0" applyFont="1" applyBorder="1" applyAlignment="1">
      <alignment vertical="center" textRotation="255" wrapText="1"/>
    </xf>
    <xf numFmtId="0" fontId="40" fillId="0" borderId="64" xfId="0" applyFont="1" applyBorder="1" applyAlignment="1">
      <alignment vertical="center" wrapText="1"/>
    </xf>
    <xf numFmtId="0" fontId="39" fillId="0" borderId="65" xfId="0" applyFont="1" applyBorder="1" applyAlignment="1">
      <alignment horizontal="center" vertical="center"/>
    </xf>
    <xf numFmtId="0" fontId="42" fillId="0" borderId="73" xfId="0" applyFont="1" applyBorder="1" applyAlignment="1">
      <alignment horizontal="center" vertical="center"/>
    </xf>
    <xf numFmtId="0" fontId="43" fillId="0" borderId="73" xfId="0" applyFont="1" applyBorder="1" applyAlignment="1">
      <alignment horizontal="center" vertical="center"/>
    </xf>
    <xf numFmtId="0" fontId="43" fillId="0" borderId="75" xfId="0" applyFont="1" applyBorder="1" applyAlignment="1">
      <alignment horizontal="center" vertical="center"/>
    </xf>
    <xf numFmtId="0" fontId="43" fillId="0" borderId="76" xfId="0" applyFont="1" applyBorder="1" applyAlignment="1">
      <alignment horizontal="center" vertical="center"/>
    </xf>
    <xf numFmtId="0" fontId="43" fillId="0" borderId="77" xfId="0" applyFont="1" applyBorder="1" applyAlignment="1">
      <alignment horizontal="center" vertical="center"/>
    </xf>
    <xf numFmtId="0" fontId="41" fillId="0" borderId="78" xfId="0" applyFont="1" applyBorder="1" applyAlignment="1">
      <alignment horizontal="center" vertical="center" wrapText="1"/>
    </xf>
    <xf numFmtId="0" fontId="42" fillId="0" borderId="81" xfId="0" applyFont="1" applyBorder="1" applyAlignment="1">
      <alignment horizontal="center" vertical="center"/>
    </xf>
    <xf numFmtId="0" fontId="37" fillId="0" borderId="82" xfId="0" applyFont="1" applyBorder="1">
      <alignment vertical="center"/>
    </xf>
    <xf numFmtId="0" fontId="43" fillId="0" borderId="81" xfId="0" applyFont="1" applyBorder="1" applyAlignment="1">
      <alignment horizontal="center" vertical="center"/>
    </xf>
    <xf numFmtId="0" fontId="43" fillId="0" borderId="28" xfId="0" applyFont="1" applyBorder="1" applyAlignment="1">
      <alignment horizontal="center" vertical="center"/>
    </xf>
    <xf numFmtId="0" fontId="43" fillId="0" borderId="83" xfId="0" applyFont="1" applyBorder="1" applyAlignment="1">
      <alignment horizontal="center" vertical="center"/>
    </xf>
    <xf numFmtId="0" fontId="43" fillId="0" borderId="84" xfId="0" applyFont="1" applyBorder="1" applyAlignment="1">
      <alignment horizontal="center" vertical="center"/>
    </xf>
    <xf numFmtId="0" fontId="41" fillId="0" borderId="85" xfId="0" applyFont="1" applyBorder="1" applyAlignment="1">
      <alignment horizontal="center" vertical="center"/>
    </xf>
    <xf numFmtId="0" fontId="41" fillId="0" borderId="85" xfId="0" applyFont="1" applyBorder="1" applyAlignment="1">
      <alignment horizontal="center" vertical="center" shrinkToFit="1"/>
    </xf>
    <xf numFmtId="0" fontId="37" fillId="0" borderId="82" xfId="0" applyFont="1" applyBorder="1" applyAlignment="1">
      <alignment vertical="center" wrapText="1"/>
    </xf>
    <xf numFmtId="0" fontId="42" fillId="0" borderId="88" xfId="0" applyFont="1" applyBorder="1" applyAlignment="1">
      <alignment horizontal="center" vertical="center" wrapText="1"/>
    </xf>
    <xf numFmtId="0" fontId="37" fillId="0" borderId="87" xfId="0" applyFont="1" applyBorder="1" applyAlignment="1">
      <alignment vertical="center" wrapText="1"/>
    </xf>
    <xf numFmtId="0" fontId="43" fillId="0" borderId="88" xfId="0" applyFont="1" applyBorder="1" applyAlignment="1">
      <alignment horizontal="center" vertical="center"/>
    </xf>
    <xf numFmtId="0" fontId="43" fillId="0" borderId="86" xfId="0" applyFont="1" applyBorder="1" applyAlignment="1">
      <alignment horizontal="center" vertical="center"/>
    </xf>
    <xf numFmtId="0" fontId="43" fillId="0" borderId="89" xfId="0" applyFont="1" applyBorder="1" applyAlignment="1">
      <alignment horizontal="center" vertical="center"/>
    </xf>
    <xf numFmtId="0" fontId="43" fillId="0" borderId="13" xfId="0" applyFont="1" applyBorder="1" applyAlignment="1">
      <alignment horizontal="center" vertical="center"/>
    </xf>
    <xf numFmtId="0" fontId="41" fillId="0" borderId="90" xfId="0" applyFont="1" applyBorder="1" applyAlignment="1">
      <alignment horizontal="center" vertical="center" shrinkToFit="1"/>
    </xf>
    <xf numFmtId="0" fontId="43" fillId="0" borderId="91" xfId="0" applyFont="1" applyBorder="1" applyAlignment="1">
      <alignment horizontal="center" vertical="center"/>
    </xf>
    <xf numFmtId="0" fontId="43" fillId="0" borderId="93" xfId="0" applyFont="1" applyBorder="1" applyAlignment="1">
      <alignment horizontal="center" vertical="center"/>
    </xf>
    <xf numFmtId="0" fontId="43" fillId="0" borderId="94" xfId="0" applyFont="1" applyBorder="1" applyAlignment="1">
      <alignment horizontal="center" vertical="center"/>
    </xf>
    <xf numFmtId="0" fontId="43" fillId="0" borderId="95" xfId="0" applyFont="1" applyBorder="1" applyAlignment="1">
      <alignment horizontal="center" vertical="center"/>
    </xf>
    <xf numFmtId="0" fontId="37" fillId="0" borderId="74" xfId="0" applyFont="1" applyBorder="1" applyAlignment="1">
      <alignment horizontal="justify" vertical="center"/>
    </xf>
    <xf numFmtId="0" fontId="41" fillId="0" borderId="78" xfId="0" applyFont="1" applyBorder="1" applyAlignment="1">
      <alignment horizontal="center" vertical="center"/>
    </xf>
    <xf numFmtId="0" fontId="37" fillId="0" borderId="82" xfId="0" applyFont="1" applyBorder="1" applyAlignment="1">
      <alignment horizontal="justify" vertical="center"/>
    </xf>
    <xf numFmtId="0" fontId="41" fillId="0" borderId="85" xfId="0" applyFont="1" applyBorder="1" applyAlignment="1">
      <alignment horizontal="center" vertical="center" wrapText="1"/>
    </xf>
    <xf numFmtId="0" fontId="42" fillId="0" borderId="97" xfId="0" applyFont="1" applyBorder="1" applyAlignment="1">
      <alignment horizontal="center" vertical="center"/>
    </xf>
    <xf numFmtId="0" fontId="37" fillId="0" borderId="98" xfId="0" applyFont="1" applyBorder="1">
      <alignment vertical="center"/>
    </xf>
    <xf numFmtId="0" fontId="43" fillId="0" borderId="97" xfId="0" applyFont="1" applyBorder="1" applyAlignment="1">
      <alignment horizontal="center" vertical="center"/>
    </xf>
    <xf numFmtId="0" fontId="43" fillId="0" borderId="99" xfId="0" applyFont="1" applyBorder="1" applyAlignment="1">
      <alignment horizontal="center" vertical="center"/>
    </xf>
    <xf numFmtId="0" fontId="43" fillId="0" borderId="101" xfId="0" applyFont="1" applyBorder="1" applyAlignment="1">
      <alignment horizontal="center" vertical="center"/>
    </xf>
    <xf numFmtId="0" fontId="41" fillId="0" borderId="102" xfId="0" applyFont="1" applyBorder="1" applyAlignment="1">
      <alignment horizontal="center" vertical="center"/>
    </xf>
    <xf numFmtId="0" fontId="44" fillId="0" borderId="0" xfId="0" applyFont="1" applyAlignment="1">
      <alignment horizontal="right" vertical="center"/>
    </xf>
    <xf numFmtId="0" fontId="37" fillId="0" borderId="87" xfId="0" applyFont="1" applyBorder="1" applyAlignment="1">
      <alignment horizontal="justify" vertical="center"/>
    </xf>
    <xf numFmtId="0" fontId="41" fillId="0" borderId="90" xfId="0" applyFont="1" applyBorder="1" applyAlignment="1">
      <alignment horizontal="center" vertical="center"/>
    </xf>
    <xf numFmtId="0" fontId="42" fillId="0" borderId="81" xfId="0" applyFont="1" applyBorder="1" applyAlignment="1">
      <alignment horizontal="center" vertical="center" wrapText="1"/>
    </xf>
    <xf numFmtId="0" fontId="42" fillId="0" borderId="88" xfId="0" applyFont="1" applyBorder="1" applyAlignment="1">
      <alignment horizontal="center" vertical="center"/>
    </xf>
    <xf numFmtId="0" fontId="37" fillId="0" borderId="87" xfId="0" applyFont="1" applyBorder="1">
      <alignment vertical="center"/>
    </xf>
    <xf numFmtId="0" fontId="43" fillId="0" borderId="104" xfId="0" applyFont="1" applyBorder="1" applyAlignment="1">
      <alignment horizontal="center" vertical="center"/>
    </xf>
    <xf numFmtId="0" fontId="41" fillId="0" borderId="102" xfId="0" applyFont="1" applyBorder="1" applyAlignment="1">
      <alignment horizontal="center" vertical="center" wrapText="1"/>
    </xf>
    <xf numFmtId="0" fontId="42" fillId="0" borderId="105" xfId="0" applyFont="1" applyBorder="1" applyAlignment="1">
      <alignment horizontal="center" vertical="center"/>
    </xf>
    <xf numFmtId="0" fontId="37" fillId="0" borderId="14" xfId="0" applyFont="1" applyBorder="1" applyAlignment="1">
      <alignment horizontal="left" vertical="center" wrapText="1"/>
    </xf>
    <xf numFmtId="0" fontId="43" fillId="0" borderId="105" xfId="0" applyFont="1" applyBorder="1" applyAlignment="1">
      <alignment horizontal="center" vertical="center"/>
    </xf>
    <xf numFmtId="0" fontId="43" fillId="0" borderId="106" xfId="0" applyFont="1" applyBorder="1" applyAlignment="1">
      <alignment horizontal="center" vertical="center"/>
    </xf>
    <xf numFmtId="0" fontId="43" fillId="0" borderId="107" xfId="0" applyFont="1" applyBorder="1" applyAlignment="1">
      <alignment horizontal="center" vertical="center"/>
    </xf>
    <xf numFmtId="0" fontId="43" fillId="0" borderId="83" xfId="0" applyFont="1" applyBorder="1">
      <alignment vertical="center"/>
    </xf>
    <xf numFmtId="0" fontId="42" fillId="0" borderId="91" xfId="0" applyFont="1" applyBorder="1" applyAlignment="1">
      <alignment horizontal="center" vertical="center" wrapText="1"/>
    </xf>
    <xf numFmtId="0" fontId="37" fillId="0" borderId="92" xfId="0" applyFont="1" applyBorder="1">
      <alignment vertical="center"/>
    </xf>
    <xf numFmtId="0" fontId="41" fillId="0" borderId="96" xfId="0" applyFont="1" applyBorder="1" applyAlignment="1">
      <alignment horizontal="center" vertical="center"/>
    </xf>
    <xf numFmtId="0" fontId="43" fillId="0" borderId="81" xfId="0" applyFont="1" applyBorder="1" applyAlignment="1">
      <alignment horizontal="center" vertical="center" wrapText="1"/>
    </xf>
    <xf numFmtId="0" fontId="43" fillId="0" borderId="28" xfId="0" applyFont="1" applyBorder="1" applyAlignment="1">
      <alignment horizontal="center" vertical="center" wrapText="1"/>
    </xf>
    <xf numFmtId="0" fontId="43" fillId="0" borderId="83" xfId="0" applyFont="1" applyBorder="1" applyAlignment="1">
      <alignment horizontal="center" vertical="center" wrapText="1"/>
    </xf>
    <xf numFmtId="0" fontId="43" fillId="0" borderId="84" xfId="0" applyFont="1" applyBorder="1" applyAlignment="1">
      <alignment horizontal="center" vertical="center" wrapText="1"/>
    </xf>
    <xf numFmtId="0" fontId="42" fillId="0" borderId="97" xfId="0" applyFont="1" applyBorder="1" applyAlignment="1">
      <alignment horizontal="center" vertical="center" wrapText="1"/>
    </xf>
    <xf numFmtId="0" fontId="43" fillId="0" borderId="100" xfId="0" applyFont="1" applyBorder="1" applyAlignment="1">
      <alignment horizontal="center" vertical="center"/>
    </xf>
    <xf numFmtId="0" fontId="42" fillId="0" borderId="81" xfId="0" applyFont="1" applyBorder="1" applyAlignment="1">
      <alignment horizontal="center" vertical="center" wrapText="1" shrinkToFit="1"/>
    </xf>
    <xf numFmtId="0" fontId="37" fillId="0" borderId="82" xfId="0" applyFont="1" applyBorder="1" applyAlignment="1">
      <alignment horizontal="left" vertical="center"/>
    </xf>
    <xf numFmtId="0" fontId="42" fillId="0" borderId="88" xfId="0" applyFont="1" applyBorder="1" applyAlignment="1">
      <alignment horizontal="center" vertical="center" wrapText="1" shrinkToFit="1"/>
    </xf>
    <xf numFmtId="0" fontId="41" fillId="0" borderId="90" xfId="0" applyFont="1" applyBorder="1" applyAlignment="1">
      <alignment horizontal="center" vertical="center" wrapText="1"/>
    </xf>
    <xf numFmtId="0" fontId="42" fillId="0" borderId="91" xfId="0" applyFont="1" applyBorder="1" applyAlignment="1">
      <alignment horizontal="center" vertical="center" wrapText="1" shrinkToFit="1"/>
    </xf>
    <xf numFmtId="0" fontId="43" fillId="0" borderId="93" xfId="0" applyFont="1" applyBorder="1">
      <alignment vertical="center"/>
    </xf>
    <xf numFmtId="0" fontId="42" fillId="0" borderId="73" xfId="0" applyFont="1" applyBorder="1" applyAlignment="1">
      <alignment horizontal="center" vertical="center" wrapText="1"/>
    </xf>
    <xf numFmtId="0" fontId="37" fillId="0" borderId="74" xfId="0" applyFont="1" applyBorder="1" applyAlignment="1">
      <alignment horizontal="justify" vertical="center" wrapText="1"/>
    </xf>
    <xf numFmtId="0" fontId="43" fillId="7" borderId="73" xfId="0" applyFont="1" applyFill="1" applyBorder="1" applyAlignment="1">
      <alignment horizontal="center" vertical="center" wrapText="1"/>
    </xf>
    <xf numFmtId="0" fontId="43" fillId="7" borderId="75" xfId="0" applyFont="1" applyFill="1" applyBorder="1" applyAlignment="1">
      <alignment horizontal="center" vertical="center" wrapText="1"/>
    </xf>
    <xf numFmtId="0" fontId="43" fillId="7" borderId="76" xfId="0" applyFont="1" applyFill="1" applyBorder="1" applyAlignment="1">
      <alignment horizontal="center" vertical="center" wrapText="1"/>
    </xf>
    <xf numFmtId="0" fontId="43" fillId="7" borderId="77" xfId="0" applyFont="1" applyFill="1" applyBorder="1" applyAlignment="1">
      <alignment horizontal="center" vertical="center" wrapText="1"/>
    </xf>
    <xf numFmtId="0" fontId="37" fillId="0" borderId="57" xfId="0" applyFont="1" applyBorder="1" applyAlignment="1">
      <alignment horizontal="justify" vertical="center" wrapText="1"/>
    </xf>
    <xf numFmtId="0" fontId="43" fillId="7" borderId="81" xfId="0" applyFont="1" applyFill="1" applyBorder="1" applyAlignment="1">
      <alignment horizontal="center" vertical="center" wrapText="1"/>
    </xf>
    <xf numFmtId="0" fontId="43" fillId="7" borderId="28" xfId="0" applyFont="1" applyFill="1" applyBorder="1" applyAlignment="1">
      <alignment horizontal="center" vertical="center" wrapText="1"/>
    </xf>
    <xf numFmtId="0" fontId="43" fillId="7" borderId="83" xfId="0" applyFont="1" applyFill="1" applyBorder="1" applyAlignment="1">
      <alignment horizontal="center" vertical="center" wrapText="1"/>
    </xf>
    <xf numFmtId="0" fontId="43" fillId="7" borderId="84" xfId="0" applyFont="1" applyFill="1" applyBorder="1" applyAlignment="1">
      <alignment horizontal="center" vertical="center" wrapText="1"/>
    </xf>
    <xf numFmtId="0" fontId="42" fillId="0" borderId="39" xfId="0" applyFont="1" applyBorder="1" applyAlignment="1">
      <alignment horizontal="center" vertical="center" wrapText="1"/>
    </xf>
    <xf numFmtId="0" fontId="43" fillId="7" borderId="39" xfId="0" applyFont="1" applyFill="1" applyBorder="1" applyAlignment="1">
      <alignment horizontal="center" vertical="center" wrapText="1"/>
    </xf>
    <xf numFmtId="0" fontId="43" fillId="7" borderId="36" xfId="0" applyFont="1" applyFill="1" applyBorder="1" applyAlignment="1">
      <alignment horizontal="center" vertical="center" wrapText="1"/>
    </xf>
    <xf numFmtId="0" fontId="43" fillId="7" borderId="31" xfId="0" applyFont="1" applyFill="1" applyBorder="1" applyAlignment="1">
      <alignment horizontal="center" vertical="center" wrapText="1"/>
    </xf>
    <xf numFmtId="0" fontId="43" fillId="7" borderId="12" xfId="0" applyFont="1" applyFill="1" applyBorder="1" applyAlignment="1">
      <alignment horizontal="center" vertical="center" wrapText="1"/>
    </xf>
    <xf numFmtId="0" fontId="41" fillId="0" borderId="111" xfId="0" applyFont="1" applyBorder="1" applyAlignment="1">
      <alignment horizontal="center" vertical="center" wrapText="1"/>
    </xf>
    <xf numFmtId="0" fontId="41" fillId="0" borderId="0" xfId="0" applyFont="1" applyAlignment="1">
      <alignment horizontal="center" vertical="center" textRotation="255"/>
    </xf>
    <xf numFmtId="0" fontId="33" fillId="0" borderId="0" xfId="0" applyFont="1">
      <alignment vertical="center"/>
    </xf>
    <xf numFmtId="0" fontId="44" fillId="0" borderId="0" xfId="0" applyFont="1" applyAlignment="1">
      <alignment horizontal="center" vertical="center"/>
    </xf>
    <xf numFmtId="0" fontId="36" fillId="0" borderId="0" xfId="0" applyFont="1">
      <alignment vertical="center"/>
    </xf>
    <xf numFmtId="0" fontId="37" fillId="0" borderId="0" xfId="0" applyFont="1" applyAlignment="1">
      <alignment horizontal="center" vertical="center" shrinkToFit="1"/>
    </xf>
    <xf numFmtId="0" fontId="42" fillId="0" borderId="0" xfId="0" applyFont="1" applyAlignment="1">
      <alignment vertical="top" wrapText="1"/>
    </xf>
    <xf numFmtId="0" fontId="37" fillId="0" borderId="0" xfId="0" applyFont="1" applyAlignment="1">
      <alignment vertical="top" wrapText="1"/>
    </xf>
    <xf numFmtId="0" fontId="37" fillId="0" borderId="0" xfId="0" applyFont="1" applyAlignment="1">
      <alignment horizontal="left" vertical="center"/>
    </xf>
    <xf numFmtId="0" fontId="37" fillId="0" borderId="0" xfId="0" applyFont="1" applyAlignment="1">
      <alignment vertical="center" wrapText="1"/>
    </xf>
    <xf numFmtId="0" fontId="42" fillId="0" borderId="0" xfId="0" applyFont="1">
      <alignment vertical="center"/>
    </xf>
    <xf numFmtId="0" fontId="25" fillId="0" borderId="5" xfId="0" applyFont="1" applyBorder="1" applyAlignment="1">
      <alignment horizontal="center" vertical="center" wrapText="1"/>
    </xf>
    <xf numFmtId="0" fontId="0" fillId="0" borderId="5" xfId="0" applyBorder="1" applyAlignment="1">
      <alignment horizontal="center" vertical="center" textRotation="255" shrinkToFit="1"/>
    </xf>
    <xf numFmtId="0" fontId="25" fillId="0" borderId="5" xfId="0" applyFont="1" applyBorder="1" applyAlignment="1">
      <alignment vertical="center" wrapText="1"/>
    </xf>
    <xf numFmtId="0" fontId="22" fillId="0" borderId="0" xfId="0" applyFont="1" applyAlignment="1">
      <alignment horizontal="center" vertical="center"/>
    </xf>
    <xf numFmtId="0" fontId="24" fillId="0" borderId="0" xfId="0" applyFont="1">
      <alignment vertical="center"/>
    </xf>
    <xf numFmtId="0" fontId="21" fillId="0" borderId="0" xfId="0" applyFont="1">
      <alignment vertical="center"/>
    </xf>
    <xf numFmtId="0" fontId="27" fillId="0" borderId="0" xfId="0" applyFont="1">
      <alignment vertical="center"/>
    </xf>
    <xf numFmtId="0" fontId="26" fillId="0" borderId="5" xfId="0" applyFont="1" applyBorder="1" applyAlignment="1">
      <alignment horizontal="center" vertical="center" wrapText="1"/>
    </xf>
    <xf numFmtId="0" fontId="6" fillId="0" borderId="41" xfId="0" applyFont="1" applyBorder="1" applyAlignment="1">
      <alignment horizontal="center" vertical="center" wrapText="1"/>
    </xf>
    <xf numFmtId="0" fontId="6" fillId="0" borderId="22" xfId="0" applyFont="1" applyBorder="1" applyAlignment="1">
      <alignment horizontal="center" vertical="center" wrapText="1"/>
    </xf>
    <xf numFmtId="0" fontId="6" fillId="0" borderId="44" xfId="0" applyFont="1" applyBorder="1" applyAlignment="1">
      <alignment horizontal="center" vertical="center" wrapText="1"/>
    </xf>
    <xf numFmtId="0" fontId="0" fillId="4" borderId="52" xfId="0" applyFill="1" applyBorder="1" applyAlignment="1">
      <alignment vertical="center" textRotation="255" shrinkToFit="1"/>
    </xf>
    <xf numFmtId="0" fontId="0" fillId="4" borderId="53" xfId="0" applyFill="1" applyBorder="1" applyAlignment="1">
      <alignment vertical="center" textRotation="255" shrinkToFit="1"/>
    </xf>
    <xf numFmtId="0" fontId="34" fillId="0" borderId="0" xfId="0" applyFont="1" applyAlignment="1">
      <alignment horizontal="center" vertical="center"/>
    </xf>
    <xf numFmtId="0" fontId="37" fillId="0" borderId="0" xfId="0" applyFont="1" applyAlignment="1">
      <alignment horizontal="left" vertical="center" wrapText="1"/>
    </xf>
    <xf numFmtId="0" fontId="6" fillId="0" borderId="112" xfId="0" applyFont="1" applyBorder="1" applyAlignment="1">
      <alignment horizontal="center" vertical="center" shrinkToFit="1"/>
    </xf>
    <xf numFmtId="14" fontId="34" fillId="0" borderId="0" xfId="0" applyNumberFormat="1" applyFont="1" applyAlignment="1">
      <alignment horizontal="center" vertical="center"/>
    </xf>
    <xf numFmtId="0" fontId="33" fillId="0" borderId="0" xfId="0" applyFont="1" applyAlignment="1">
      <alignment horizontal="center" vertical="center"/>
    </xf>
    <xf numFmtId="0" fontId="33" fillId="0" borderId="0" xfId="0" applyFont="1" applyAlignment="1">
      <alignment vertical="center" textRotation="255"/>
    </xf>
    <xf numFmtId="0" fontId="33" fillId="0" borderId="77" xfId="0" applyFont="1" applyBorder="1" applyAlignment="1">
      <alignment horizontal="center" vertical="center"/>
    </xf>
    <xf numFmtId="0" fontId="33" fillId="0" borderId="75" xfId="0" applyFont="1" applyBorder="1" applyAlignment="1">
      <alignment horizontal="center" vertical="center"/>
    </xf>
    <xf numFmtId="0" fontId="33" fillId="0" borderId="74" xfId="0" applyFont="1" applyBorder="1" applyAlignment="1">
      <alignment horizontal="center" vertical="center"/>
    </xf>
    <xf numFmtId="0" fontId="33" fillId="0" borderId="79" xfId="0" applyFont="1" applyBorder="1" applyAlignment="1">
      <alignment horizontal="center" vertical="center"/>
    </xf>
    <xf numFmtId="0" fontId="33" fillId="0" borderId="80" xfId="0" applyFont="1" applyBorder="1" applyAlignment="1">
      <alignment horizontal="center" vertical="center"/>
    </xf>
    <xf numFmtId="0" fontId="33" fillId="0" borderId="13" xfId="0" applyFont="1" applyBorder="1" applyAlignment="1">
      <alignment horizontal="center" vertical="center"/>
    </xf>
    <xf numFmtId="0" fontId="33" fillId="0" borderId="86" xfId="0" applyFont="1" applyBorder="1" applyAlignment="1">
      <alignment horizontal="center" vertical="center"/>
    </xf>
    <xf numFmtId="0" fontId="33" fillId="0" borderId="87" xfId="0" applyFont="1" applyBorder="1" applyAlignment="1">
      <alignment horizontal="center" vertical="center"/>
    </xf>
    <xf numFmtId="0" fontId="33" fillId="0" borderId="84" xfId="0" applyFont="1" applyBorder="1" applyAlignment="1">
      <alignment horizontal="center" vertical="center"/>
    </xf>
    <xf numFmtId="0" fontId="33" fillId="0" borderId="28" xfId="0" applyFont="1" applyBorder="1" applyAlignment="1">
      <alignment horizontal="center" vertical="center"/>
    </xf>
    <xf numFmtId="0" fontId="33" fillId="0" borderId="82" xfId="0" applyFont="1" applyBorder="1" applyAlignment="1">
      <alignment horizontal="center" vertical="center"/>
    </xf>
    <xf numFmtId="0" fontId="33" fillId="0" borderId="103" xfId="0" applyFont="1" applyBorder="1" applyAlignment="1">
      <alignment horizontal="center" vertical="center"/>
    </xf>
    <xf numFmtId="0" fontId="37" fillId="0" borderId="83" xfId="0" applyFont="1" applyBorder="1" applyAlignment="1">
      <alignment vertical="center" wrapText="1"/>
    </xf>
    <xf numFmtId="0" fontId="33" fillId="0" borderId="13" xfId="0" applyFont="1" applyBorder="1">
      <alignment vertical="center"/>
    </xf>
    <xf numFmtId="0" fontId="42" fillId="0" borderId="38" xfId="0" applyFont="1" applyBorder="1" applyAlignment="1">
      <alignment horizontal="center" vertical="center"/>
    </xf>
    <xf numFmtId="0" fontId="37" fillId="0" borderId="57" xfId="0" applyFont="1" applyBorder="1" applyAlignment="1">
      <alignment vertical="center" wrapText="1"/>
    </xf>
    <xf numFmtId="0" fontId="43" fillId="0" borderId="38" xfId="0" applyFont="1" applyBorder="1" applyAlignment="1">
      <alignment horizontal="center" vertical="center"/>
    </xf>
    <xf numFmtId="0" fontId="43" fillId="0" borderId="35" xfId="0" applyFont="1" applyBorder="1" applyAlignment="1">
      <alignment horizontal="center" vertical="center"/>
    </xf>
    <xf numFmtId="0" fontId="43" fillId="0" borderId="29" xfId="0" applyFont="1" applyBorder="1" applyAlignment="1">
      <alignment horizontal="center" vertical="center"/>
    </xf>
    <xf numFmtId="0" fontId="43" fillId="0" borderId="0" xfId="0" applyFont="1" applyAlignment="1">
      <alignment horizontal="center" vertical="center"/>
    </xf>
    <xf numFmtId="0" fontId="41" fillId="0" borderId="61" xfId="0" applyFont="1" applyBorder="1" applyAlignment="1">
      <alignment horizontal="center" vertical="center" wrapText="1"/>
    </xf>
    <xf numFmtId="0" fontId="33" fillId="0" borderId="35" xfId="0" applyFont="1" applyBorder="1" applyAlignment="1">
      <alignment horizontal="center" vertical="center"/>
    </xf>
    <xf numFmtId="0" fontId="33" fillId="0" borderId="57" xfId="0" applyFont="1" applyBorder="1" applyAlignment="1">
      <alignment horizontal="center" vertical="center"/>
    </xf>
    <xf numFmtId="0" fontId="33" fillId="0" borderId="56" xfId="0" applyFont="1" applyBorder="1" applyAlignment="1">
      <alignment horizontal="center" vertical="center"/>
    </xf>
    <xf numFmtId="0" fontId="37" fillId="0" borderId="109" xfId="0" applyFont="1" applyBorder="1" applyAlignment="1">
      <alignment vertical="center" wrapText="1"/>
    </xf>
    <xf numFmtId="0" fontId="43" fillId="0" borderId="14" xfId="0" applyFont="1" applyBorder="1" applyAlignment="1">
      <alignment horizontal="center" vertical="center"/>
    </xf>
    <xf numFmtId="0" fontId="41" fillId="0" borderId="114" xfId="0" applyFont="1" applyBorder="1" applyAlignment="1">
      <alignment horizontal="center" vertical="center"/>
    </xf>
    <xf numFmtId="0" fontId="33" fillId="0" borderId="14" xfId="0" applyFont="1" applyBorder="1" applyAlignment="1">
      <alignment horizontal="center" vertical="center"/>
    </xf>
    <xf numFmtId="0" fontId="33" fillId="0" borderId="106" xfId="0" applyFont="1" applyBorder="1" applyAlignment="1">
      <alignment horizontal="center" vertical="center"/>
    </xf>
    <xf numFmtId="0" fontId="33" fillId="0" borderId="109" xfId="0" applyFont="1" applyBorder="1" applyAlignment="1">
      <alignment horizontal="center" vertical="center"/>
    </xf>
    <xf numFmtId="0" fontId="33" fillId="0" borderId="110" xfId="0" applyFont="1" applyBorder="1" applyAlignment="1">
      <alignment horizontal="center" vertical="center"/>
    </xf>
    <xf numFmtId="0" fontId="37" fillId="0" borderId="59" xfId="0" applyFont="1" applyBorder="1" applyAlignment="1">
      <alignment vertical="center" wrapText="1"/>
    </xf>
    <xf numFmtId="0" fontId="43" fillId="0" borderId="39" xfId="0" applyFont="1" applyBorder="1" applyAlignment="1">
      <alignment horizontal="center" vertical="center"/>
    </xf>
    <xf numFmtId="0" fontId="43" fillId="0" borderId="36" xfId="0" applyFont="1" applyBorder="1" applyAlignment="1">
      <alignment horizontal="center" vertical="center"/>
    </xf>
    <xf numFmtId="0" fontId="43" fillId="0" borderId="31" xfId="0" applyFont="1" applyBorder="1" applyAlignment="1">
      <alignment horizontal="center" vertical="center"/>
    </xf>
    <xf numFmtId="0" fontId="43" fillId="0" borderId="12" xfId="0" applyFont="1" applyBorder="1" applyAlignment="1">
      <alignment horizontal="center" vertical="center"/>
    </xf>
    <xf numFmtId="0" fontId="33" fillId="0" borderId="12" xfId="0" applyFont="1" applyBorder="1" applyAlignment="1">
      <alignment horizontal="center" vertical="center"/>
    </xf>
    <xf numFmtId="0" fontId="33" fillId="0" borderId="36" xfId="0" applyFont="1" applyBorder="1" applyAlignment="1">
      <alignment horizontal="center" vertical="center"/>
    </xf>
    <xf numFmtId="0" fontId="33" fillId="0" borderId="59" xfId="0" applyFont="1" applyBorder="1" applyAlignment="1">
      <alignment horizontal="center" vertical="center"/>
    </xf>
    <xf numFmtId="0" fontId="33" fillId="0" borderId="34" xfId="0" applyFont="1" applyBorder="1" applyAlignment="1">
      <alignment horizontal="center" vertical="center"/>
    </xf>
    <xf numFmtId="0" fontId="37" fillId="0" borderId="87" xfId="0" applyFont="1" applyBorder="1" applyAlignment="1">
      <alignment horizontal="left" vertical="center"/>
    </xf>
    <xf numFmtId="0" fontId="37" fillId="0" borderId="98" xfId="0" applyFont="1" applyBorder="1" applyAlignment="1">
      <alignment horizontal="justify" vertical="center"/>
    </xf>
    <xf numFmtId="0" fontId="33" fillId="0" borderId="101" xfId="0" applyFont="1" applyBorder="1" applyAlignment="1">
      <alignment horizontal="center" vertical="center"/>
    </xf>
    <xf numFmtId="0" fontId="33" fillId="0" borderId="99" xfId="0" applyFont="1" applyBorder="1" applyAlignment="1">
      <alignment horizontal="center" vertical="center"/>
    </xf>
    <xf numFmtId="0" fontId="33" fillId="0" borderId="98" xfId="0" applyFont="1" applyBorder="1" applyAlignment="1">
      <alignment horizontal="center" vertical="center"/>
    </xf>
    <xf numFmtId="0" fontId="33" fillId="0" borderId="104" xfId="0" applyFont="1" applyBorder="1" applyAlignment="1">
      <alignment horizontal="center" vertical="center"/>
    </xf>
    <xf numFmtId="0" fontId="33" fillId="0" borderId="64" xfId="0" applyFont="1" applyBorder="1" applyAlignment="1">
      <alignment horizontal="center" vertical="center"/>
    </xf>
    <xf numFmtId="0" fontId="33" fillId="0" borderId="67" xfId="0" applyFont="1" applyBorder="1" applyAlignment="1">
      <alignment horizontal="center" vertical="center"/>
    </xf>
    <xf numFmtId="0" fontId="33" fillId="0" borderId="65" xfId="0" applyFont="1" applyBorder="1" applyAlignment="1">
      <alignment horizontal="center" vertical="center"/>
    </xf>
    <xf numFmtId="0" fontId="33" fillId="0" borderId="66" xfId="0" applyFont="1" applyBorder="1" applyAlignment="1">
      <alignment horizontal="center" vertical="center"/>
    </xf>
    <xf numFmtId="0" fontId="33" fillId="0" borderId="0" xfId="0" applyFont="1" applyAlignment="1">
      <alignment vertical="center" wrapText="1"/>
    </xf>
    <xf numFmtId="0" fontId="33" fillId="0" borderId="13" xfId="0" applyFont="1" applyBorder="1" applyAlignment="1">
      <alignment horizontal="center" vertical="center" wrapText="1"/>
    </xf>
    <xf numFmtId="0" fontId="33" fillId="0" borderId="28" xfId="0" applyFont="1" applyBorder="1" applyAlignment="1">
      <alignment horizontal="center" vertical="center" wrapText="1"/>
    </xf>
    <xf numFmtId="0" fontId="33" fillId="0" borderId="82" xfId="0" applyFont="1" applyBorder="1" applyAlignment="1">
      <alignment horizontal="center" vertical="center" wrapText="1"/>
    </xf>
    <xf numFmtId="0" fontId="33" fillId="0" borderId="80" xfId="0" applyFont="1" applyBorder="1" applyAlignment="1">
      <alignment horizontal="center" vertical="center" wrapText="1"/>
    </xf>
    <xf numFmtId="0" fontId="33" fillId="0" borderId="86" xfId="0" applyFont="1" applyBorder="1" applyAlignment="1">
      <alignment horizontal="center" vertical="center" wrapText="1"/>
    </xf>
    <xf numFmtId="0" fontId="33" fillId="0" borderId="87" xfId="0" applyFont="1" applyBorder="1" applyAlignment="1">
      <alignment horizontal="center" vertical="center" wrapText="1"/>
    </xf>
    <xf numFmtId="0" fontId="33" fillId="0" borderId="84" xfId="0" applyFont="1" applyBorder="1" applyAlignment="1">
      <alignment vertical="center" wrapText="1"/>
    </xf>
    <xf numFmtId="0" fontId="33" fillId="0" borderId="108" xfId="0" applyFont="1" applyBorder="1" applyAlignment="1">
      <alignment vertical="center" wrapText="1"/>
    </xf>
    <xf numFmtId="0" fontId="33" fillId="0" borderId="77" xfId="0" applyFont="1" applyBorder="1" applyAlignment="1">
      <alignment horizontal="center" vertical="center" wrapText="1"/>
    </xf>
    <xf numFmtId="0" fontId="33" fillId="0" borderId="75" xfId="0" applyFont="1" applyBorder="1" applyAlignment="1">
      <alignment horizontal="center" vertical="center" wrapText="1"/>
    </xf>
    <xf numFmtId="0" fontId="33" fillId="0" borderId="74" xfId="0" applyFont="1" applyBorder="1" applyAlignment="1">
      <alignment horizontal="center" vertical="center" wrapText="1"/>
    </xf>
    <xf numFmtId="0" fontId="33" fillId="0" borderId="79" xfId="0" applyFont="1" applyBorder="1" applyAlignment="1">
      <alignment horizontal="center" vertical="center" wrapText="1"/>
    </xf>
    <xf numFmtId="0" fontId="42" fillId="0" borderId="115" xfId="0" applyFont="1" applyBorder="1" applyAlignment="1">
      <alignment horizontal="center" vertical="center" wrapText="1"/>
    </xf>
    <xf numFmtId="0" fontId="33" fillId="0" borderId="84" xfId="0" applyFont="1" applyBorder="1" applyAlignment="1">
      <alignment horizontal="center" vertical="center" wrapText="1"/>
    </xf>
    <xf numFmtId="0" fontId="33" fillId="0" borderId="103" xfId="0" applyFont="1" applyBorder="1" applyAlignment="1">
      <alignment horizontal="center" vertical="center" wrapText="1"/>
    </xf>
    <xf numFmtId="0" fontId="37" fillId="0" borderId="100" xfId="0" applyFont="1" applyBorder="1">
      <alignment vertical="center"/>
    </xf>
    <xf numFmtId="0" fontId="33" fillId="0" borderId="12" xfId="0" applyFont="1" applyBorder="1" applyAlignment="1">
      <alignment horizontal="center" vertical="center" wrapText="1"/>
    </xf>
    <xf numFmtId="0" fontId="33" fillId="0" borderId="36" xfId="0" applyFont="1" applyBorder="1" applyAlignment="1">
      <alignment horizontal="center" vertical="center" wrapText="1"/>
    </xf>
    <xf numFmtId="0" fontId="33" fillId="0" borderId="59" xfId="0" applyFont="1" applyBorder="1" applyAlignment="1">
      <alignment horizontal="center" vertical="center" wrapText="1"/>
    </xf>
    <xf numFmtId="0" fontId="33" fillId="0" borderId="34" xfId="0" applyFont="1" applyBorder="1" applyAlignment="1">
      <alignment horizontal="center" vertical="center" wrapText="1"/>
    </xf>
    <xf numFmtId="0" fontId="41" fillId="0" borderId="0" xfId="0" applyFont="1" applyAlignment="1">
      <alignment horizontal="center" vertical="top" textRotation="255" indent="1"/>
    </xf>
    <xf numFmtId="0" fontId="41" fillId="0" borderId="0" xfId="0" applyFont="1" applyAlignment="1">
      <alignment horizontal="center" vertical="center"/>
    </xf>
    <xf numFmtId="0" fontId="48" fillId="0" borderId="0" xfId="0" applyFont="1" applyAlignment="1">
      <alignment horizontal="left" vertical="center"/>
    </xf>
    <xf numFmtId="0" fontId="28" fillId="2" borderId="11" xfId="7" applyFill="1" applyBorder="1" applyAlignment="1">
      <alignment horizontal="center"/>
    </xf>
    <xf numFmtId="0" fontId="28" fillId="2" borderId="11" xfId="7" applyFill="1" applyBorder="1"/>
    <xf numFmtId="0" fontId="49" fillId="0" borderId="0" xfId="0" applyFont="1">
      <alignment vertical="center"/>
    </xf>
    <xf numFmtId="0" fontId="50" fillId="0" borderId="0" xfId="0" applyFont="1">
      <alignment vertical="center"/>
    </xf>
    <xf numFmtId="0" fontId="51" fillId="0" borderId="0" xfId="0" applyFont="1">
      <alignment vertical="center"/>
    </xf>
    <xf numFmtId="0" fontId="16" fillId="0" borderId="0" xfId="1" applyAlignment="1">
      <alignment horizontal="left" vertical="center"/>
    </xf>
    <xf numFmtId="0" fontId="16" fillId="0" borderId="11" xfId="1" applyBorder="1">
      <alignment vertical="center"/>
    </xf>
    <xf numFmtId="0" fontId="52" fillId="0" borderId="0" xfId="0" applyFont="1">
      <alignment vertical="center"/>
    </xf>
    <xf numFmtId="0" fontId="53" fillId="0" borderId="0" xfId="0" applyFont="1">
      <alignment vertical="center"/>
    </xf>
    <xf numFmtId="0" fontId="37" fillId="0" borderId="74" xfId="0" applyFont="1" applyBorder="1" applyAlignment="1">
      <alignment horizontal="left" vertical="center" wrapText="1"/>
    </xf>
    <xf numFmtId="0" fontId="37" fillId="0" borderId="74" xfId="0" applyFont="1" applyBorder="1" applyAlignment="1">
      <alignment vertical="center" wrapText="1"/>
    </xf>
    <xf numFmtId="0" fontId="36" fillId="0" borderId="13" xfId="0" applyFont="1" applyBorder="1" applyAlignment="1">
      <alignment horizontal="center" vertical="center"/>
    </xf>
    <xf numFmtId="0" fontId="36" fillId="0" borderId="86" xfId="0" applyFont="1" applyBorder="1" applyAlignment="1">
      <alignment horizontal="center" vertical="center"/>
    </xf>
    <xf numFmtId="0" fontId="36" fillId="0" borderId="87" xfId="0" applyFont="1" applyBorder="1" applyAlignment="1">
      <alignment horizontal="center" vertical="center"/>
    </xf>
    <xf numFmtId="0" fontId="36" fillId="0" borderId="80" xfId="0" applyFont="1" applyBorder="1" applyAlignment="1">
      <alignment horizontal="center" vertical="center"/>
    </xf>
    <xf numFmtId="0" fontId="0" fillId="4" borderId="32" xfId="0" applyFill="1" applyBorder="1" applyAlignment="1">
      <alignment horizontal="center" vertical="center" textRotation="255" shrinkToFit="1"/>
    </xf>
    <xf numFmtId="0" fontId="0" fillId="4" borderId="52" xfId="0" applyFill="1" applyBorder="1" applyAlignment="1">
      <alignment horizontal="center" vertical="center" textRotation="255" shrinkToFit="1"/>
    </xf>
    <xf numFmtId="0" fontId="0" fillId="4" borderId="53" xfId="0" applyFill="1" applyBorder="1" applyAlignment="1">
      <alignment horizontal="center" vertical="center" textRotation="255" shrinkToFit="1"/>
    </xf>
    <xf numFmtId="0" fontId="6" fillId="0" borderId="16" xfId="0" applyFont="1" applyBorder="1" applyAlignment="1">
      <alignment vertical="center" wrapText="1"/>
    </xf>
    <xf numFmtId="0" fontId="6" fillId="0" borderId="5" xfId="0" applyFont="1" applyBorder="1" applyAlignment="1">
      <alignment vertical="center" wrapText="1"/>
    </xf>
    <xf numFmtId="0" fontId="6" fillId="0" borderId="17" xfId="0" applyFont="1" applyBorder="1" applyAlignment="1">
      <alignment vertical="center" wrapText="1"/>
    </xf>
    <xf numFmtId="0" fontId="20" fillId="0" borderId="33" xfId="0" applyFont="1" applyBorder="1" applyAlignment="1">
      <alignment vertical="center" shrinkToFit="1"/>
    </xf>
    <xf numFmtId="0" fontId="20" fillId="0" borderId="40" xfId="0" applyFont="1" applyBorder="1" applyAlignment="1">
      <alignment vertical="center" shrinkToFit="1"/>
    </xf>
    <xf numFmtId="0" fontId="20" fillId="0" borderId="42" xfId="0" applyFont="1" applyBorder="1" applyAlignment="1">
      <alignment vertical="center" shrinkToFit="1"/>
    </xf>
    <xf numFmtId="0" fontId="20" fillId="0" borderId="34" xfId="0" applyFont="1" applyBorder="1" applyAlignment="1">
      <alignment vertical="center" shrinkToFit="1"/>
    </xf>
    <xf numFmtId="0" fontId="20" fillId="0" borderId="12" xfId="0" applyFont="1" applyBorder="1" applyAlignment="1">
      <alignment vertical="center" shrinkToFit="1"/>
    </xf>
    <xf numFmtId="0" fontId="20" fillId="0" borderId="43" xfId="0" applyFont="1" applyBorder="1" applyAlignment="1">
      <alignment vertical="center" shrinkToFit="1"/>
    </xf>
    <xf numFmtId="0" fontId="4" fillId="0" borderId="0" xfId="0" applyFont="1" applyAlignment="1">
      <alignment horizontal="justify" vertical="top"/>
    </xf>
    <xf numFmtId="0" fontId="9" fillId="0" borderId="18" xfId="0" applyFont="1" applyBorder="1" applyAlignment="1">
      <alignment horizontal="center" vertical="center" shrinkToFit="1"/>
    </xf>
    <xf numFmtId="0" fontId="9" fillId="0" borderId="19" xfId="0" applyFont="1" applyBorder="1" applyAlignment="1">
      <alignment horizontal="center" vertical="center" shrinkToFit="1"/>
    </xf>
    <xf numFmtId="0" fontId="6" fillId="0" borderId="24" xfId="0" applyFont="1" applyBorder="1" applyAlignment="1">
      <alignment horizontal="left" vertical="center"/>
    </xf>
    <xf numFmtId="0" fontId="6" fillId="0" borderId="25" xfId="0" applyFont="1" applyBorder="1" applyAlignment="1">
      <alignment horizontal="left" vertical="center"/>
    </xf>
    <xf numFmtId="0" fontId="6" fillId="0" borderId="23" xfId="0" applyFont="1" applyBorder="1" applyAlignment="1">
      <alignment horizontal="center" vertical="center" wrapText="1"/>
    </xf>
    <xf numFmtId="0" fontId="6" fillId="0" borderId="24" xfId="0" applyFont="1" applyBorder="1" applyAlignment="1">
      <alignment horizontal="center" vertical="center" wrapText="1"/>
    </xf>
    <xf numFmtId="0" fontId="6" fillId="0" borderId="25" xfId="0" applyFont="1" applyBorder="1" applyAlignment="1">
      <alignment horizontal="center" vertical="center" wrapText="1"/>
    </xf>
    <xf numFmtId="0" fontId="6" fillId="0" borderId="26"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27" xfId="0" applyFont="1" applyBorder="1" applyAlignment="1">
      <alignment horizontal="center" vertical="center" wrapText="1"/>
    </xf>
    <xf numFmtId="0" fontId="6" fillId="0" borderId="0" xfId="0" applyFont="1" applyAlignment="1">
      <alignment horizontal="left" vertical="center" wrapText="1"/>
    </xf>
    <xf numFmtId="0" fontId="6" fillId="0" borderId="13" xfId="0" applyFont="1" applyBorder="1" applyAlignment="1">
      <alignment horizontal="left" vertical="center" wrapText="1"/>
    </xf>
    <xf numFmtId="0" fontId="6" fillId="0" borderId="13" xfId="0" applyFont="1" applyBorder="1" applyAlignment="1">
      <alignment horizontal="left" vertical="top" wrapText="1"/>
    </xf>
    <xf numFmtId="0" fontId="6" fillId="0" borderId="27" xfId="0" applyFont="1" applyBorder="1" applyAlignment="1">
      <alignment horizontal="left" vertical="top" wrapText="1"/>
    </xf>
    <xf numFmtId="0" fontId="23" fillId="0" borderId="0" xfId="0" applyFont="1">
      <alignment vertical="center"/>
    </xf>
    <xf numFmtId="0" fontId="7" fillId="0" borderId="11" xfId="0" applyFont="1" applyBorder="1" applyAlignment="1" applyProtection="1">
      <alignment horizontal="left" vertical="top" wrapText="1"/>
      <protection locked="0"/>
    </xf>
    <xf numFmtId="0" fontId="22" fillId="0" borderId="0" xfId="0" applyFont="1" applyAlignment="1">
      <alignment horizontal="center" vertical="center"/>
    </xf>
    <xf numFmtId="0" fontId="0" fillId="4" borderId="11" xfId="0" applyFill="1" applyBorder="1" applyAlignment="1">
      <alignment horizontal="center" vertical="center" textRotation="255" shrinkToFit="1"/>
    </xf>
    <xf numFmtId="0" fontId="9" fillId="0" borderId="50" xfId="0" applyFont="1" applyBorder="1" applyAlignment="1">
      <alignment horizontal="center" vertical="center" shrinkToFit="1"/>
    </xf>
    <xf numFmtId="0" fontId="9" fillId="0" borderId="51" xfId="0" applyFont="1" applyBorder="1" applyAlignment="1">
      <alignment horizontal="center" vertical="center" shrinkToFit="1"/>
    </xf>
    <xf numFmtId="0" fontId="37" fillId="0" borderId="11" xfId="0" applyFont="1" applyBorder="1" applyAlignment="1">
      <alignment horizontal="center" vertical="center"/>
    </xf>
    <xf numFmtId="0" fontId="47" fillId="0" borderId="15" xfId="0" applyFont="1" applyBorder="1" applyAlignment="1" applyProtection="1">
      <alignment horizontal="center" vertical="center"/>
      <protection locked="0"/>
    </xf>
    <xf numFmtId="0" fontId="47" fillId="0" borderId="5" xfId="0" applyFont="1" applyBorder="1" applyAlignment="1" applyProtection="1">
      <alignment horizontal="center" vertical="center"/>
      <protection locked="0"/>
    </xf>
    <xf numFmtId="0" fontId="47" fillId="0" borderId="19" xfId="0" applyFont="1" applyBorder="1" applyAlignment="1" applyProtection="1">
      <alignment horizontal="center" vertical="center"/>
      <protection locked="0"/>
    </xf>
    <xf numFmtId="0" fontId="7" fillId="0" borderId="15" xfId="0" applyFont="1" applyBorder="1" applyAlignment="1">
      <alignment horizontal="center" vertical="center"/>
    </xf>
    <xf numFmtId="0" fontId="7" fillId="0" borderId="5" xfId="0" applyFont="1" applyBorder="1" applyAlignment="1">
      <alignment horizontal="center" vertical="center"/>
    </xf>
    <xf numFmtId="0" fontId="7" fillId="0" borderId="19" xfId="0" applyFont="1" applyBorder="1" applyAlignment="1">
      <alignment horizontal="center" vertical="center"/>
    </xf>
    <xf numFmtId="0" fontId="7" fillId="0" borderId="11" xfId="0" applyFont="1" applyBorder="1" applyAlignment="1">
      <alignment horizontal="center" vertical="center"/>
    </xf>
    <xf numFmtId="0" fontId="30" fillId="0" borderId="11" xfId="0" applyFont="1" applyBorder="1" applyAlignment="1">
      <alignment horizontal="center" vertical="center"/>
    </xf>
    <xf numFmtId="0" fontId="30" fillId="0" borderId="15" xfId="0" applyFont="1" applyBorder="1" applyAlignment="1">
      <alignment horizontal="center" vertical="center"/>
    </xf>
    <xf numFmtId="0" fontId="30" fillId="0" borderId="5" xfId="0" applyFont="1" applyBorder="1" applyAlignment="1">
      <alignment horizontal="center" vertical="center"/>
    </xf>
    <xf numFmtId="0" fontId="30" fillId="0" borderId="19" xfId="0" applyFont="1" applyBorder="1" applyAlignment="1">
      <alignment horizontal="center" vertical="center"/>
    </xf>
    <xf numFmtId="0" fontId="20" fillId="0" borderId="47" xfId="0" applyFont="1" applyBorder="1" applyAlignment="1">
      <alignment vertical="center" shrinkToFit="1"/>
    </xf>
    <xf numFmtId="0" fontId="20" fillId="0" borderId="48" xfId="0" applyFont="1" applyBorder="1" applyAlignment="1">
      <alignment vertical="center" shrinkToFit="1"/>
    </xf>
    <xf numFmtId="0" fontId="20" fillId="0" borderId="49" xfId="0" applyFont="1" applyBorder="1" applyAlignment="1">
      <alignment vertical="center" shrinkToFit="1"/>
    </xf>
    <xf numFmtId="0" fontId="6" fillId="0" borderId="0" xfId="0" applyFont="1" applyAlignment="1">
      <alignment horizontal="justify" vertical="center" wrapText="1"/>
    </xf>
    <xf numFmtId="0" fontId="34" fillId="0" borderId="0" xfId="0" applyFont="1" applyAlignment="1">
      <alignment horizontal="center" vertical="center"/>
    </xf>
    <xf numFmtId="58" fontId="36" fillId="0" borderId="12" xfId="0" applyNumberFormat="1" applyFont="1" applyBorder="1" applyAlignment="1">
      <alignment horizontal="right" vertical="center"/>
    </xf>
    <xf numFmtId="0" fontId="37" fillId="0" borderId="40" xfId="0" applyFont="1" applyBorder="1" applyAlignment="1">
      <alignment horizontal="left" vertical="center" wrapText="1"/>
    </xf>
    <xf numFmtId="0" fontId="37" fillId="0" borderId="54" xfId="0" applyFont="1" applyBorder="1" applyAlignment="1">
      <alignment horizontal="left" vertical="center" wrapText="1"/>
    </xf>
    <xf numFmtId="0" fontId="37" fillId="0" borderId="0" xfId="0" applyFont="1" applyAlignment="1">
      <alignment horizontal="left" vertical="center" wrapText="1"/>
    </xf>
    <xf numFmtId="0" fontId="37" fillId="0" borderId="57" xfId="0" applyFont="1" applyBorder="1" applyAlignment="1">
      <alignment horizontal="left" vertical="center" wrapText="1"/>
    </xf>
    <xf numFmtId="0" fontId="38" fillId="0" borderId="33" xfId="0" applyFont="1" applyBorder="1" applyAlignment="1">
      <alignment horizontal="center" vertical="distributed" textRotation="255" indent="4"/>
    </xf>
    <xf numFmtId="0" fontId="38" fillId="0" borderId="56" xfId="0" applyFont="1" applyBorder="1" applyAlignment="1">
      <alignment horizontal="center" vertical="distributed" textRotation="255" indent="4"/>
    </xf>
    <xf numFmtId="0" fontId="38" fillId="0" borderId="66" xfId="0" applyFont="1" applyBorder="1" applyAlignment="1">
      <alignment horizontal="center" vertical="distributed" textRotation="255" indent="4"/>
    </xf>
    <xf numFmtId="0" fontId="38" fillId="0" borderId="37" xfId="0" applyFont="1" applyBorder="1" applyAlignment="1">
      <alignment horizontal="center" vertical="distributed" textRotation="255" indent="4"/>
    </xf>
    <xf numFmtId="0" fontId="38" fillId="0" borderId="35" xfId="0" applyFont="1" applyBorder="1" applyAlignment="1">
      <alignment horizontal="center" vertical="distributed" textRotation="255" indent="4"/>
    </xf>
    <xf numFmtId="0" fontId="38" fillId="0" borderId="67" xfId="0" applyFont="1" applyBorder="1" applyAlignment="1">
      <alignment horizontal="center" vertical="distributed" textRotation="255" indent="4"/>
    </xf>
    <xf numFmtId="0" fontId="38" fillId="0" borderId="30" xfId="0" applyFont="1" applyBorder="1" applyAlignment="1">
      <alignment horizontal="center" vertical="distributed" textRotation="255" indent="4"/>
    </xf>
    <xf numFmtId="0" fontId="38" fillId="0" borderId="29" xfId="0" applyFont="1" applyBorder="1" applyAlignment="1">
      <alignment horizontal="center" vertical="distributed" textRotation="255" indent="4"/>
    </xf>
    <xf numFmtId="0" fontId="38" fillId="0" borderId="68" xfId="0" applyFont="1" applyBorder="1" applyAlignment="1">
      <alignment horizontal="center" vertical="distributed" textRotation="255" indent="4"/>
    </xf>
    <xf numFmtId="0" fontId="38" fillId="0" borderId="40" xfId="0" applyFont="1" applyBorder="1" applyAlignment="1">
      <alignment horizontal="center" vertical="distributed" textRotation="255" indent="4"/>
    </xf>
    <xf numFmtId="0" fontId="38" fillId="0" borderId="0" xfId="0" applyFont="1" applyAlignment="1">
      <alignment horizontal="center" vertical="distributed" textRotation="255" indent="4"/>
    </xf>
    <xf numFmtId="0" fontId="38" fillId="0" borderId="64" xfId="0" applyFont="1" applyBorder="1" applyAlignment="1">
      <alignment horizontal="center" vertical="distributed" textRotation="255" indent="4"/>
    </xf>
    <xf numFmtId="0" fontId="39" fillId="0" borderId="55" xfId="0" applyFont="1" applyBorder="1" applyAlignment="1">
      <alignment horizontal="center" vertical="center"/>
    </xf>
    <xf numFmtId="0" fontId="39" fillId="0" borderId="40" xfId="0" applyFont="1" applyBorder="1" applyAlignment="1">
      <alignment horizontal="center" vertical="center"/>
    </xf>
    <xf numFmtId="0" fontId="39" fillId="0" borderId="54" xfId="0" applyFont="1" applyBorder="1" applyAlignment="1">
      <alignment horizontal="center" vertical="center"/>
    </xf>
    <xf numFmtId="0" fontId="39" fillId="0" borderId="58" xfId="0" applyFont="1" applyBorder="1" applyAlignment="1">
      <alignment horizontal="center" vertical="center"/>
    </xf>
    <xf numFmtId="0" fontId="39" fillId="0" borderId="12" xfId="0" applyFont="1" applyBorder="1" applyAlignment="1">
      <alignment horizontal="center" vertical="center"/>
    </xf>
    <xf numFmtId="0" fontId="39" fillId="0" borderId="59" xfId="0" applyFont="1" applyBorder="1" applyAlignment="1">
      <alignment horizontal="center" vertical="center"/>
    </xf>
    <xf numFmtId="0" fontId="38" fillId="0" borderId="60" xfId="0" applyFont="1" applyBorder="1" applyAlignment="1">
      <alignment horizontal="center" vertical="center" textRotation="255"/>
    </xf>
    <xf numFmtId="0" fontId="38" fillId="0" borderId="61" xfId="0" applyFont="1" applyBorder="1" applyAlignment="1">
      <alignment horizontal="center" vertical="center" textRotation="255"/>
    </xf>
    <xf numFmtId="0" fontId="38" fillId="0" borderId="69" xfId="0" applyFont="1" applyBorder="1" applyAlignment="1">
      <alignment horizontal="center" vertical="center" textRotation="255"/>
    </xf>
    <xf numFmtId="0" fontId="40" fillId="0" borderId="33" xfId="0" applyFont="1" applyBorder="1" applyAlignment="1">
      <alignment horizontal="left" vertical="center" wrapText="1"/>
    </xf>
    <xf numFmtId="0" fontId="40" fillId="0" borderId="40" xfId="0" applyFont="1" applyBorder="1" applyAlignment="1">
      <alignment horizontal="left" vertical="center" wrapText="1"/>
    </xf>
    <xf numFmtId="0" fontId="40" fillId="0" borderId="54" xfId="0" applyFont="1" applyBorder="1" applyAlignment="1">
      <alignment horizontal="left" vertical="center" wrapText="1"/>
    </xf>
    <xf numFmtId="0" fontId="40" fillId="0" borderId="56" xfId="0" applyFont="1" applyBorder="1" applyAlignment="1">
      <alignment horizontal="left" vertical="center" wrapText="1"/>
    </xf>
    <xf numFmtId="0" fontId="40" fillId="0" borderId="0" xfId="0" applyFont="1" applyAlignment="1">
      <alignment horizontal="left" vertical="center" wrapText="1"/>
    </xf>
    <xf numFmtId="0" fontId="40" fillId="0" borderId="57" xfId="0" applyFont="1" applyBorder="1" applyAlignment="1">
      <alignment horizontal="left" vertical="center" wrapText="1"/>
    </xf>
    <xf numFmtId="0" fontId="40" fillId="0" borderId="34" xfId="0" applyFont="1" applyBorder="1" applyAlignment="1">
      <alignment horizontal="left" vertical="center" wrapText="1"/>
    </xf>
    <xf numFmtId="0" fontId="40" fillId="0" borderId="12" xfId="0" applyFont="1" applyBorder="1" applyAlignment="1">
      <alignment horizontal="left" vertical="center" wrapText="1"/>
    </xf>
    <xf numFmtId="0" fontId="40" fillId="0" borderId="59" xfId="0" applyFont="1" applyBorder="1" applyAlignment="1">
      <alignment horizontal="left" vertical="center" wrapText="1"/>
    </xf>
    <xf numFmtId="0" fontId="40" fillId="0" borderId="38" xfId="0" applyFont="1" applyBorder="1" applyAlignment="1">
      <alignment horizontal="center" vertical="center" textRotation="255" wrapText="1"/>
    </xf>
    <xf numFmtId="0" fontId="40" fillId="0" borderId="70" xfId="0" applyFont="1" applyBorder="1" applyAlignment="1">
      <alignment horizontal="center" vertical="center" textRotation="255" wrapText="1"/>
    </xf>
    <xf numFmtId="0" fontId="40" fillId="0" borderId="35" xfId="0" applyFont="1" applyBorder="1" applyAlignment="1">
      <alignment horizontal="center" vertical="center" textRotation="255" wrapText="1"/>
    </xf>
    <xf numFmtId="0" fontId="40" fillId="0" borderId="67" xfId="0" applyFont="1" applyBorder="1" applyAlignment="1">
      <alignment horizontal="center" vertical="center" textRotation="255" wrapText="1"/>
    </xf>
    <xf numFmtId="0" fontId="40" fillId="0" borderId="29" xfId="0" applyFont="1" applyBorder="1" applyAlignment="1">
      <alignment horizontal="center" vertical="center" textRotation="255" wrapText="1"/>
    </xf>
    <xf numFmtId="0" fontId="40" fillId="0" borderId="68" xfId="0" applyFont="1" applyBorder="1" applyAlignment="1">
      <alignment horizontal="center" vertical="center" textRotation="255" wrapText="1"/>
    </xf>
    <xf numFmtId="0" fontId="40" fillId="0" borderId="15" xfId="0" applyFont="1" applyBorder="1" applyAlignment="1">
      <alignment horizontal="center" vertical="center" wrapText="1"/>
    </xf>
    <xf numFmtId="0" fontId="40" fillId="0" borderId="5" xfId="0" applyFont="1" applyBorder="1" applyAlignment="1">
      <alignment horizontal="center" vertical="center" wrapText="1"/>
    </xf>
    <xf numFmtId="0" fontId="40" fillId="0" borderId="19" xfId="0" applyFont="1" applyBorder="1" applyAlignment="1">
      <alignment horizontal="center" vertical="center" wrapText="1"/>
    </xf>
    <xf numFmtId="0" fontId="41" fillId="0" borderId="71" xfId="0" applyFont="1" applyBorder="1" applyAlignment="1">
      <alignment horizontal="center" vertical="center" textRotation="255"/>
    </xf>
    <xf numFmtId="0" fontId="41" fillId="0" borderId="38" xfId="0" applyFont="1" applyBorder="1" applyAlignment="1">
      <alignment horizontal="center" vertical="center" textRotation="255"/>
    </xf>
    <xf numFmtId="0" fontId="41" fillId="0" borderId="70" xfId="0" applyFont="1" applyBorder="1" applyAlignment="1">
      <alignment horizontal="center" vertical="center" textRotation="255"/>
    </xf>
    <xf numFmtId="0" fontId="41" fillId="0" borderId="113" xfId="0" applyFont="1" applyBorder="1" applyAlignment="1">
      <alignment horizontal="center" vertical="center" textRotation="255" wrapText="1"/>
    </xf>
    <xf numFmtId="0" fontId="41" fillId="0" borderId="57" xfId="0" applyFont="1" applyBorder="1" applyAlignment="1">
      <alignment horizontal="center" vertical="center" textRotation="255" wrapText="1"/>
    </xf>
    <xf numFmtId="0" fontId="41" fillId="0" borderId="30" xfId="0" applyFont="1" applyBorder="1" applyAlignment="1">
      <alignment horizontal="center" vertical="top" textRotation="255" wrapText="1"/>
    </xf>
    <xf numFmtId="0" fontId="41" fillId="0" borderId="29" xfId="0" applyFont="1" applyBorder="1" applyAlignment="1">
      <alignment horizontal="center" vertical="top" textRotation="255" wrapText="1"/>
    </xf>
    <xf numFmtId="0" fontId="41" fillId="0" borderId="31" xfId="0" applyFont="1" applyBorder="1" applyAlignment="1">
      <alignment horizontal="center" vertical="top" textRotation="255" wrapText="1"/>
    </xf>
    <xf numFmtId="0" fontId="41" fillId="0" borderId="57" xfId="0" applyFont="1" applyBorder="1" applyAlignment="1">
      <alignment horizontal="center" vertical="top" textRotation="255" wrapText="1"/>
    </xf>
    <xf numFmtId="0" fontId="41" fillId="0" borderId="65" xfId="0" applyFont="1" applyBorder="1" applyAlignment="1">
      <alignment horizontal="center" vertical="top" textRotation="255" wrapText="1"/>
    </xf>
    <xf numFmtId="0" fontId="40" fillId="0" borderId="0" xfId="0" applyFont="1" applyAlignment="1">
      <alignment horizontal="center" vertical="top" textRotation="255" wrapText="1"/>
    </xf>
    <xf numFmtId="0" fontId="41" fillId="0" borderId="72" xfId="0" applyFont="1" applyBorder="1" applyAlignment="1">
      <alignment horizontal="center" vertical="top" textRotation="255" wrapText="1"/>
    </xf>
    <xf numFmtId="0" fontId="41" fillId="0" borderId="29" xfId="0" applyFont="1" applyBorder="1" applyAlignment="1">
      <alignment horizontal="center" vertical="top" textRotation="255"/>
    </xf>
    <xf numFmtId="0" fontId="41" fillId="0" borderId="31" xfId="0" applyFont="1" applyBorder="1" applyAlignment="1">
      <alignment horizontal="center" vertical="top" textRotation="255"/>
    </xf>
    <xf numFmtId="0" fontId="41" fillId="0" borderId="72" xfId="0" applyFont="1" applyBorder="1" applyAlignment="1">
      <alignment horizontal="center" vertical="center" textRotation="255"/>
    </xf>
    <xf numFmtId="0" fontId="41" fillId="0" borderId="29" xfId="0" applyFont="1" applyBorder="1" applyAlignment="1">
      <alignment horizontal="center" vertical="center" textRotation="255"/>
    </xf>
    <xf numFmtId="0" fontId="41" fillId="0" borderId="68" xfId="0" applyFont="1" applyBorder="1" applyAlignment="1">
      <alignment horizontal="center" vertical="top" textRotation="255" wrapText="1"/>
    </xf>
    <xf numFmtId="0" fontId="37" fillId="0" borderId="0" xfId="0" applyFont="1" applyAlignment="1">
      <alignment horizontal="left" vertical="center"/>
    </xf>
    <xf numFmtId="0" fontId="41" fillId="0" borderId="72" xfId="0" applyFont="1" applyBorder="1" applyAlignment="1">
      <alignment horizontal="center" vertical="center" textRotation="255" wrapText="1"/>
    </xf>
    <xf numFmtId="0" fontId="41" fillId="0" borderId="29" xfId="0" applyFont="1" applyBorder="1" applyAlignment="1">
      <alignment horizontal="center" vertical="center" textRotation="255" wrapText="1"/>
    </xf>
    <xf numFmtId="0" fontId="41" fillId="0" borderId="31" xfId="0" applyFont="1" applyBorder="1" applyAlignment="1">
      <alignment horizontal="center" vertical="center" textRotation="255" wrapText="1"/>
    </xf>
    <xf numFmtId="0" fontId="41" fillId="0" borderId="30" xfId="0" applyFont="1" applyBorder="1" applyAlignment="1">
      <alignment horizontal="center" vertical="center" textRotation="255" wrapText="1" shrinkToFit="1"/>
    </xf>
    <xf numFmtId="0" fontId="41" fillId="0" borderId="29" xfId="0" applyFont="1" applyBorder="1" applyAlignment="1">
      <alignment horizontal="center" vertical="center" textRotation="255" wrapText="1" shrinkToFit="1"/>
    </xf>
    <xf numFmtId="0" fontId="41" fillId="0" borderId="68" xfId="0" applyFont="1" applyBorder="1" applyAlignment="1">
      <alignment horizontal="center" vertical="center" textRotation="255" wrapText="1" shrinkToFit="1"/>
    </xf>
    <xf numFmtId="0" fontId="45" fillId="0" borderId="71" xfId="0" applyFont="1" applyBorder="1" applyAlignment="1">
      <alignment horizontal="center" vertical="top" textRotation="255" wrapText="1"/>
    </xf>
    <xf numFmtId="0" fontId="45" fillId="0" borderId="38" xfId="0" applyFont="1" applyBorder="1" applyAlignment="1">
      <alignment horizontal="center" vertical="top" textRotation="255" wrapText="1"/>
    </xf>
    <xf numFmtId="0" fontId="45" fillId="0" borderId="39" xfId="0" applyFont="1" applyBorder="1" applyAlignment="1">
      <alignment horizontal="center" vertical="top" textRotation="255" wrapText="1"/>
    </xf>
    <xf numFmtId="0" fontId="45" fillId="0" borderId="72" xfId="0" applyFont="1" applyBorder="1" applyAlignment="1">
      <alignment horizontal="center" vertical="top" textRotation="255" wrapText="1"/>
    </xf>
    <xf numFmtId="0" fontId="45" fillId="0" borderId="29" xfId="0" applyFont="1" applyBorder="1" applyAlignment="1">
      <alignment horizontal="center" vertical="top" textRotation="255" wrapText="1"/>
    </xf>
    <xf numFmtId="0" fontId="45" fillId="0" borderId="31" xfId="0" applyFont="1" applyBorder="1" applyAlignment="1">
      <alignment horizontal="center" vertical="top" textRotation="255" wrapText="1"/>
    </xf>
    <xf numFmtId="0" fontId="3" fillId="0" borderId="7" xfId="0" applyFont="1" applyBorder="1" applyAlignment="1">
      <alignment horizontal="center" vertical="center" shrinkToFit="1"/>
    </xf>
    <xf numFmtId="0" fontId="3" fillId="0" borderId="3" xfId="0" applyFont="1" applyBorder="1" applyAlignment="1">
      <alignment horizontal="center" vertical="center" shrinkToFit="1"/>
    </xf>
    <xf numFmtId="0" fontId="3" fillId="0" borderId="8" xfId="0" applyFont="1" applyBorder="1" applyAlignment="1">
      <alignment horizontal="center" vertical="center" shrinkToFit="1"/>
    </xf>
    <xf numFmtId="0" fontId="30" fillId="0" borderId="5" xfId="0" applyFont="1" applyBorder="1" applyAlignment="1">
      <alignment horizontal="center" vertical="center" shrinkToFit="1"/>
    </xf>
  </cellXfs>
  <cellStyles count="11">
    <cellStyle name="標準" xfId="0" builtinId="0"/>
    <cellStyle name="標準 2" xfId="1" xr:uid="{00000000-0005-0000-0000-000001000000}"/>
    <cellStyle name="標準 2 2" xfId="2" xr:uid="{00000000-0005-0000-0000-000002000000}"/>
    <cellStyle name="標準 2 2 2" xfId="3" xr:uid="{00000000-0005-0000-0000-000003000000}"/>
    <cellStyle name="標準 2 3" xfId="10" xr:uid="{00000000-0005-0000-0000-000004000000}"/>
    <cellStyle name="標準 3" xfId="4" xr:uid="{00000000-0005-0000-0000-000005000000}"/>
    <cellStyle name="標準 3 2" xfId="8" xr:uid="{00000000-0005-0000-0000-000006000000}"/>
    <cellStyle name="標準 4" xfId="5" xr:uid="{00000000-0005-0000-0000-000007000000}"/>
    <cellStyle name="標準 5" xfId="6" xr:uid="{00000000-0005-0000-0000-000008000000}"/>
    <cellStyle name="標準 6" xfId="7" xr:uid="{00000000-0005-0000-0000-000009000000}"/>
    <cellStyle name="標準 7" xfId="9" xr:uid="{00000000-0005-0000-0000-00000A000000}"/>
  </cellStyles>
  <dxfs count="7">
    <dxf>
      <font>
        <color rgb="FFFFFF00"/>
      </font>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auto="1"/>
      </font>
      <fill>
        <patternFill>
          <bgColor rgb="FFFFFF00"/>
        </patternFill>
      </fill>
    </dxf>
  </dxfs>
  <tableStyles count="0" defaultTableStyle="TableStyleMedium2"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16</xdr:col>
      <xdr:colOff>0</xdr:colOff>
      <xdr:row>93</xdr:row>
      <xdr:rowOff>3174</xdr:rowOff>
    </xdr:from>
    <xdr:to>
      <xdr:col>21</xdr:col>
      <xdr:colOff>561974</xdr:colOff>
      <xdr:row>96</xdr:row>
      <xdr:rowOff>31749</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6362700" y="27454224"/>
          <a:ext cx="3076574" cy="1628775"/>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b="1">
              <a:solidFill>
                <a:schemeClr val="dk1"/>
              </a:solidFill>
              <a:effectLst/>
              <a:latin typeface="+mn-lt"/>
              <a:ea typeface="+mn-ea"/>
              <a:cs typeface="+mn-cs"/>
            </a:rPr>
            <a:t>提出〆切 ：</a:t>
          </a:r>
          <a:r>
            <a:rPr kumimoji="1" lang="ja-JP" altLang="ja-JP" sz="1100">
              <a:solidFill>
                <a:schemeClr val="dk1"/>
              </a:solidFill>
              <a:effectLst/>
              <a:latin typeface="+mn-lt"/>
              <a:ea typeface="+mn-ea"/>
              <a:cs typeface="+mn-cs"/>
            </a:rPr>
            <a:t>令和</a:t>
          </a:r>
          <a:r>
            <a:rPr kumimoji="1" lang="ja-JP" altLang="en-US" sz="1100">
              <a:solidFill>
                <a:schemeClr val="dk1"/>
              </a:solidFill>
              <a:effectLst/>
              <a:latin typeface="+mn-lt"/>
              <a:ea typeface="+mn-ea"/>
              <a:cs typeface="+mn-cs"/>
            </a:rPr>
            <a:t>８</a:t>
          </a:r>
          <a:r>
            <a:rPr kumimoji="1" lang="ja-JP" altLang="ja-JP" sz="1100">
              <a:solidFill>
                <a:schemeClr val="dk1"/>
              </a:solidFill>
              <a:effectLst/>
              <a:latin typeface="+mn-lt"/>
              <a:ea typeface="+mn-ea"/>
              <a:cs typeface="+mn-cs"/>
            </a:rPr>
            <a:t>年４月</a:t>
          </a:r>
          <a:r>
            <a:rPr kumimoji="1" lang="ja-JP" altLang="en-US" sz="1100">
              <a:solidFill>
                <a:schemeClr val="dk1"/>
              </a:solidFill>
              <a:effectLst/>
              <a:latin typeface="+mn-lt"/>
              <a:ea typeface="+mn-ea"/>
              <a:cs typeface="+mn-cs"/>
            </a:rPr>
            <a:t>２４</a:t>
          </a:r>
          <a:r>
            <a:rPr kumimoji="1" lang="ja-JP" altLang="ja-JP" sz="1100">
              <a:solidFill>
                <a:schemeClr val="dk1"/>
              </a:solidFill>
              <a:effectLst/>
              <a:latin typeface="+mn-lt"/>
              <a:ea typeface="+mn-ea"/>
              <a:cs typeface="+mn-cs"/>
            </a:rPr>
            <a:t>日（</a:t>
          </a:r>
          <a:r>
            <a:rPr kumimoji="1" lang="ja-JP" altLang="en-US" sz="1100">
              <a:solidFill>
                <a:schemeClr val="dk1"/>
              </a:solidFill>
              <a:effectLst/>
              <a:latin typeface="+mn-lt"/>
              <a:ea typeface="+mn-ea"/>
              <a:cs typeface="+mn-cs"/>
            </a:rPr>
            <a:t>金</a:t>
          </a:r>
          <a:r>
            <a:rPr kumimoji="1" lang="ja-JP" altLang="ja-JP" sz="1100">
              <a:solidFill>
                <a:schemeClr val="dk1"/>
              </a:solidFill>
              <a:effectLst/>
              <a:latin typeface="+mn-lt"/>
              <a:ea typeface="+mn-ea"/>
              <a:cs typeface="+mn-cs"/>
            </a:rPr>
            <a:t>）</a:t>
          </a:r>
          <a:endParaRPr lang="ja-JP" altLang="ja-JP">
            <a:effectLst/>
          </a:endParaRPr>
        </a:p>
        <a:p>
          <a:r>
            <a:rPr kumimoji="1" lang="ja-JP" altLang="ja-JP" sz="1100" b="1">
              <a:solidFill>
                <a:schemeClr val="dk1"/>
              </a:solidFill>
              <a:effectLst/>
              <a:latin typeface="+mn-lt"/>
              <a:ea typeface="+mn-ea"/>
              <a:cs typeface="+mn-cs"/>
            </a:rPr>
            <a:t>提出先：</a:t>
          </a:r>
          <a:r>
            <a:rPr kumimoji="1" lang="ja-JP" altLang="ja-JP" sz="1100">
              <a:solidFill>
                <a:schemeClr val="dk1"/>
              </a:solidFill>
              <a:effectLst/>
              <a:latin typeface="+mn-lt"/>
              <a:ea typeface="+mn-ea"/>
              <a:cs typeface="+mn-cs"/>
            </a:rPr>
            <a:t>県立</a:t>
          </a:r>
          <a:r>
            <a:rPr kumimoji="1" lang="ja-JP" altLang="en-US" sz="1100">
              <a:solidFill>
                <a:schemeClr val="dk1"/>
              </a:solidFill>
              <a:effectLst/>
              <a:latin typeface="+mn-lt"/>
              <a:ea typeface="+mn-ea"/>
              <a:cs typeface="+mn-cs"/>
            </a:rPr>
            <a:t>総合</a:t>
          </a:r>
          <a:r>
            <a:rPr kumimoji="1" lang="ja-JP" altLang="ja-JP" sz="1100">
              <a:solidFill>
                <a:schemeClr val="dk1"/>
              </a:solidFill>
              <a:effectLst/>
              <a:latin typeface="+mn-lt"/>
              <a:ea typeface="+mn-ea"/>
              <a:cs typeface="+mn-cs"/>
            </a:rPr>
            <a:t>教育</a:t>
          </a:r>
          <a:r>
            <a:rPr kumimoji="1" lang="ja-JP" altLang="en-US" sz="1100">
              <a:solidFill>
                <a:schemeClr val="dk1"/>
              </a:solidFill>
              <a:effectLst/>
              <a:latin typeface="+mn-lt"/>
              <a:ea typeface="+mn-ea"/>
              <a:cs typeface="+mn-cs"/>
            </a:rPr>
            <a:t>センター</a:t>
          </a:r>
          <a:r>
            <a:rPr kumimoji="1" lang="ja-JP" altLang="ja-JP" sz="1100">
              <a:solidFill>
                <a:schemeClr val="dk1"/>
              </a:solidFill>
              <a:effectLst/>
              <a:latin typeface="+mn-lt"/>
              <a:ea typeface="+mn-ea"/>
              <a:cs typeface="+mn-cs"/>
            </a:rPr>
            <a:t>　高校教育研修課</a:t>
          </a:r>
          <a:endParaRPr lang="ja-JP" altLang="ja-JP">
            <a:effectLst/>
          </a:endParaRPr>
        </a:p>
        <a:p>
          <a:r>
            <a:rPr kumimoji="1" lang="en-US" altLang="ja-JP" sz="1100" baseline="0">
              <a:solidFill>
                <a:schemeClr val="dk1"/>
              </a:solidFill>
              <a:effectLst/>
              <a:latin typeface="ＭＳ ゴシック" panose="020B0609070205080204" pitchFamily="49" charset="-128"/>
              <a:ea typeface="ＭＳ ゴシック" panose="020B0609070205080204" pitchFamily="49" charset="-128"/>
              <a:cs typeface="+mn-cs"/>
            </a:rPr>
            <a:t>       </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kenshu-koko@hyogo-c.ed.jp</a:t>
          </a:r>
          <a:endParaRPr lang="ja-JP" altLang="ja-JP">
            <a:effectLst/>
            <a:latin typeface="ＭＳ ゴシック" panose="020B0609070205080204" pitchFamily="49" charset="-128"/>
            <a:ea typeface="ＭＳ ゴシック" panose="020B0609070205080204" pitchFamily="49" charset="-128"/>
          </a:endParaRPr>
        </a:p>
        <a:p>
          <a:r>
            <a:rPr kumimoji="1" lang="ja-JP" altLang="ja-JP" sz="1100" b="1">
              <a:solidFill>
                <a:schemeClr val="dk1"/>
              </a:solidFill>
              <a:effectLst/>
              <a:latin typeface="+mn-lt"/>
              <a:ea typeface="+mn-ea"/>
              <a:cs typeface="+mn-cs"/>
            </a:rPr>
            <a:t>件名：</a:t>
          </a:r>
          <a:r>
            <a:rPr kumimoji="1" lang="ja-JP" altLang="ja-JP" sz="1100" b="0">
              <a:solidFill>
                <a:schemeClr val="dk1"/>
              </a:solidFill>
              <a:effectLst/>
              <a:latin typeface="+mn-lt"/>
              <a:ea typeface="+mn-ea"/>
              <a:cs typeface="+mn-cs"/>
            </a:rPr>
            <a:t>令和</a:t>
          </a:r>
          <a:r>
            <a:rPr kumimoji="1" lang="ja-JP" altLang="en-US" sz="1100" b="0">
              <a:solidFill>
                <a:schemeClr val="dk1"/>
              </a:solidFill>
              <a:effectLst/>
              <a:latin typeface="+mn-lt"/>
              <a:ea typeface="+mn-ea"/>
              <a:cs typeface="+mn-cs"/>
            </a:rPr>
            <a:t>８</a:t>
          </a:r>
          <a:r>
            <a:rPr kumimoji="1" lang="ja-JP" altLang="ja-JP" sz="1100" b="0">
              <a:solidFill>
                <a:schemeClr val="dk1"/>
              </a:solidFill>
              <a:effectLst/>
              <a:latin typeface="+mn-lt"/>
              <a:ea typeface="+mn-ea"/>
              <a:cs typeface="+mn-cs"/>
            </a:rPr>
            <a:t>年度中堅研</a:t>
          </a:r>
          <a:r>
            <a:rPr kumimoji="1" lang="ja-JP" altLang="en-US" sz="1100" b="0">
              <a:solidFill>
                <a:schemeClr val="dk1"/>
              </a:solidFill>
              <a:effectLst/>
              <a:latin typeface="+mn-lt"/>
              <a:ea typeface="+mn-ea"/>
              <a:cs typeface="+mn-cs"/>
            </a:rPr>
            <a:t>研修計画調書</a:t>
          </a:r>
          <a:r>
            <a:rPr kumimoji="1" lang="ja-JP" altLang="ja-JP" sz="1100">
              <a:solidFill>
                <a:schemeClr val="dk1"/>
              </a:solidFill>
              <a:effectLst/>
              <a:latin typeface="+mn-lt"/>
              <a:ea typeface="+mn-ea"/>
              <a:cs typeface="+mn-cs"/>
            </a:rPr>
            <a:t>（□□高校）</a:t>
          </a:r>
          <a:endParaRPr kumimoji="1" lang="en-US" altLang="ja-JP" sz="1100" b="0">
            <a:solidFill>
              <a:schemeClr val="dk1"/>
            </a:solidFill>
            <a:effectLst/>
            <a:latin typeface="+mn-lt"/>
            <a:ea typeface="+mn-ea"/>
            <a:cs typeface="+mn-cs"/>
          </a:endParaRPr>
        </a:p>
        <a:p>
          <a:r>
            <a:rPr kumimoji="1" lang="ja-JP" altLang="ja-JP" sz="1100" b="1">
              <a:solidFill>
                <a:schemeClr val="dk1"/>
              </a:solidFill>
              <a:effectLst/>
              <a:latin typeface="+mn-lt"/>
              <a:ea typeface="+mn-ea"/>
              <a:cs typeface="+mn-cs"/>
            </a:rPr>
            <a:t>ファイル名：</a:t>
          </a:r>
          <a:r>
            <a:rPr kumimoji="1" lang="ja-JP" altLang="ja-JP" sz="1100">
              <a:solidFill>
                <a:schemeClr val="dk1"/>
              </a:solidFill>
              <a:effectLst/>
              <a:latin typeface="+mn-lt"/>
              <a:ea typeface="+mn-ea"/>
              <a:cs typeface="+mn-cs"/>
            </a:rPr>
            <a:t>受講番号</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名前（姓のみ）</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様式</a:t>
          </a:r>
          <a:r>
            <a:rPr kumimoji="1" lang="ja-JP" altLang="en-US" sz="1100">
              <a:solidFill>
                <a:schemeClr val="dk1"/>
              </a:solidFill>
              <a:effectLst/>
              <a:latin typeface="+mn-lt"/>
              <a:ea typeface="+mn-ea"/>
              <a:cs typeface="+mn-cs"/>
            </a:rPr>
            <a:t>１</a:t>
          </a:r>
          <a:r>
            <a:rPr kumimoji="1" lang="ja-JP" altLang="ja-JP" sz="1100">
              <a:solidFill>
                <a:schemeClr val="dk1"/>
              </a:solidFill>
              <a:effectLst/>
              <a:latin typeface="+mn-lt"/>
              <a:ea typeface="+mn-ea"/>
              <a:cs typeface="+mn-cs"/>
            </a:rPr>
            <a:t>（□□高校）</a:t>
          </a:r>
          <a:endParaRPr lang="ja-JP" altLang="ja-JP">
            <a:effectLst/>
          </a:endParaRPr>
        </a:p>
        <a:p>
          <a:r>
            <a:rPr kumimoji="1" lang="en-US" altLang="ja-JP" sz="1100">
              <a:solidFill>
                <a:schemeClr val="dk1"/>
              </a:solidFill>
              <a:effectLst/>
              <a:latin typeface="+mn-lt"/>
              <a:ea typeface="+mn-ea"/>
              <a:cs typeface="+mn-cs"/>
            </a:rPr>
            <a:t>※</a:t>
          </a:r>
          <a:r>
            <a:rPr kumimoji="1" lang="ja-JP" altLang="ja-JP" sz="1100" u="sng">
              <a:solidFill>
                <a:schemeClr val="dk1"/>
              </a:solidFill>
              <a:effectLst/>
              <a:latin typeface="+mn-lt"/>
              <a:ea typeface="+mn-ea"/>
              <a:cs typeface="+mn-cs"/>
            </a:rPr>
            <a:t>管理職から送付願います</a:t>
          </a:r>
          <a:r>
            <a:rPr kumimoji="1" lang="ja-JP" altLang="ja-JP" sz="1100">
              <a:solidFill>
                <a:schemeClr val="dk1"/>
              </a:solidFill>
              <a:effectLst/>
              <a:latin typeface="+mn-lt"/>
              <a:ea typeface="+mn-ea"/>
              <a:cs typeface="+mn-cs"/>
            </a:rPr>
            <a:t>。</a:t>
          </a:r>
          <a:endParaRPr lang="ja-JP" altLang="ja-JP">
            <a:effectLst/>
          </a:endParaRPr>
        </a:p>
        <a:p>
          <a:endParaRPr kumimoji="1" lang="ja-JP" altLang="en-US" sz="1100">
            <a:latin typeface="ＭＳ Ｐゴシック" panose="020B0600070205080204" pitchFamily="50" charset="-128"/>
            <a:ea typeface="+mn-ea"/>
          </a:endParaRPr>
        </a:p>
        <a:p>
          <a:endParaRPr kumimoji="1" lang="en-US" altLang="ja-JP" sz="1100">
            <a:latin typeface="ＭＳ Ｐゴシック" panose="020B0600070205080204" pitchFamily="50" charset="-128"/>
            <a:ea typeface="ＭＳ Ｐゴシック" panose="020B0600070205080204" pitchFamily="50" charset="-128"/>
          </a:endParaRPr>
        </a:p>
        <a:p>
          <a:endParaRPr kumimoji="1" lang="en-US" altLang="ja-JP" sz="1100">
            <a:latin typeface="ＭＳ Ｐゴシック" panose="020B0600070205080204" pitchFamily="50" charset="-128"/>
            <a:ea typeface="ＭＳ Ｐゴシック" panose="020B0600070205080204"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1181100</xdr:colOff>
      <xdr:row>10</xdr:row>
      <xdr:rowOff>44450</xdr:rowOff>
    </xdr:from>
    <xdr:to>
      <xdr:col>4</xdr:col>
      <xdr:colOff>171450</xdr:colOff>
      <xdr:row>22</xdr:row>
      <xdr:rowOff>57150</xdr:rowOff>
    </xdr:to>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4257675" y="2597150"/>
          <a:ext cx="3781425" cy="3070225"/>
        </a:xfrm>
        <a:prstGeom prst="rect">
          <a:avLst/>
        </a:prstGeom>
        <a:solidFill>
          <a:srgbClr val="FF0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a:solidFill>
                <a:schemeClr val="bg1"/>
              </a:solidFill>
            </a:rPr>
            <a:t>このシートは様式１には無関係。</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457200</xdr:colOff>
      <xdr:row>32</xdr:row>
      <xdr:rowOff>3175</xdr:rowOff>
    </xdr:from>
    <xdr:to>
      <xdr:col>12</xdr:col>
      <xdr:colOff>558799</xdr:colOff>
      <xdr:row>46</xdr:row>
      <xdr:rowOff>130175</xdr:rowOff>
    </xdr:to>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5118100" y="5286375"/>
          <a:ext cx="5232399" cy="2438400"/>
        </a:xfrm>
        <a:prstGeom prst="rect">
          <a:avLst/>
        </a:prstGeom>
        <a:solidFill>
          <a:srgbClr val="FF0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a:solidFill>
                <a:schemeClr val="bg1"/>
              </a:solidFill>
            </a:rPr>
            <a:t>Ｃ列の校長名を４月に変更する。</a:t>
          </a:r>
          <a:endParaRPr kumimoji="1" lang="en-US" altLang="ja-JP" sz="2000">
            <a:solidFill>
              <a:schemeClr val="bg1"/>
            </a:solidFill>
          </a:endParaRPr>
        </a:p>
        <a:p>
          <a:r>
            <a:rPr kumimoji="1" lang="ja-JP" altLang="en-US" sz="2000">
              <a:solidFill>
                <a:schemeClr val="bg1"/>
              </a:solidFill>
            </a:rPr>
            <a:t>市立以外は変更済みであるが、</a:t>
          </a:r>
          <a:endParaRPr kumimoji="1" lang="en-US" altLang="ja-JP" sz="2000">
            <a:solidFill>
              <a:schemeClr val="bg1"/>
            </a:solidFill>
          </a:endParaRPr>
        </a:p>
        <a:p>
          <a:r>
            <a:rPr kumimoji="1" lang="ja-JP" altLang="en-US" sz="2000">
              <a:solidFill>
                <a:schemeClr val="bg1"/>
              </a:solidFill>
            </a:rPr>
            <a:t>４月に確認は必要。</a:t>
          </a:r>
          <a:endParaRPr kumimoji="1" lang="en-US" altLang="ja-JP" sz="2000">
            <a:solidFill>
              <a:schemeClr val="bg1"/>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57150</xdr:colOff>
      <xdr:row>2</xdr:row>
      <xdr:rowOff>19050</xdr:rowOff>
    </xdr:from>
    <xdr:to>
      <xdr:col>12</xdr:col>
      <xdr:colOff>161925</xdr:colOff>
      <xdr:row>16</xdr:row>
      <xdr:rowOff>19050</xdr:rowOff>
    </xdr:to>
    <xdr:sp macro="" textlink="">
      <xdr:nvSpPr>
        <xdr:cNvPr id="2" name="テキスト ボックス 1">
          <a:extLst>
            <a:ext uri="{FF2B5EF4-FFF2-40B4-BE49-F238E27FC236}">
              <a16:creationId xmlns:a16="http://schemas.microsoft.com/office/drawing/2014/main" id="{00000000-0008-0000-0500-000002000000}"/>
            </a:ext>
          </a:extLst>
        </xdr:cNvPr>
        <xdr:cNvSpPr txBox="1"/>
      </xdr:nvSpPr>
      <xdr:spPr>
        <a:xfrm>
          <a:off x="6696075" y="361950"/>
          <a:ext cx="4219575" cy="2400300"/>
        </a:xfrm>
        <a:prstGeom prst="rect">
          <a:avLst/>
        </a:prstGeom>
        <a:solidFill>
          <a:srgbClr val="FF0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a:solidFill>
                <a:schemeClr val="bg1"/>
              </a:solidFill>
            </a:rPr>
            <a:t>列Ｂ～Ｅを変更する。</a:t>
          </a:r>
          <a:endParaRPr kumimoji="1" lang="en-US" altLang="ja-JP" sz="2000">
            <a:solidFill>
              <a:schemeClr val="bg1"/>
            </a:solidFill>
          </a:endParaRPr>
        </a:p>
        <a:p>
          <a:r>
            <a:rPr kumimoji="1" lang="ja-JP" altLang="en-US" sz="2000">
              <a:solidFill>
                <a:schemeClr val="bg1"/>
              </a:solidFill>
            </a:rPr>
            <a:t>列Ｆは自動入力。</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204107</xdr:colOff>
      <xdr:row>6</xdr:row>
      <xdr:rowOff>402211</xdr:rowOff>
    </xdr:from>
    <xdr:to>
      <xdr:col>4</xdr:col>
      <xdr:colOff>7810500</xdr:colOff>
      <xdr:row>11</xdr:row>
      <xdr:rowOff>386203</xdr:rowOff>
    </xdr:to>
    <xdr:sp macro="" textlink="">
      <xdr:nvSpPr>
        <xdr:cNvPr id="2" name="角丸四角形 1">
          <a:extLst>
            <a:ext uri="{FF2B5EF4-FFF2-40B4-BE49-F238E27FC236}">
              <a16:creationId xmlns:a16="http://schemas.microsoft.com/office/drawing/2014/main" id="{1C9DB639-E3A3-49CB-B4A1-D20E7AEE789C}"/>
            </a:ext>
          </a:extLst>
        </xdr:cNvPr>
        <xdr:cNvSpPr/>
      </xdr:nvSpPr>
      <xdr:spPr>
        <a:xfrm>
          <a:off x="559707" y="2104011"/>
          <a:ext cx="8660493" cy="1977892"/>
        </a:xfrm>
        <a:prstGeom prst="roundRect">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xdr:col>
      <xdr:colOff>0</xdr:colOff>
      <xdr:row>6</xdr:row>
      <xdr:rowOff>421822</xdr:rowOff>
    </xdr:from>
    <xdr:to>
      <xdr:col>3</xdr:col>
      <xdr:colOff>0</xdr:colOff>
      <xdr:row>12</xdr:row>
      <xdr:rowOff>1</xdr:rowOff>
    </xdr:to>
    <xdr:cxnSp macro="">
      <xdr:nvCxnSpPr>
        <xdr:cNvPr id="3" name="直線コネクタ 2">
          <a:extLst>
            <a:ext uri="{FF2B5EF4-FFF2-40B4-BE49-F238E27FC236}">
              <a16:creationId xmlns:a16="http://schemas.microsoft.com/office/drawing/2014/main" id="{06B25CD4-7BEE-4B5E-9523-CF540F9AD8BF}"/>
            </a:ext>
          </a:extLst>
        </xdr:cNvPr>
        <xdr:cNvCxnSpPr/>
      </xdr:nvCxnSpPr>
      <xdr:spPr>
        <a:xfrm>
          <a:off x="1168400" y="2123622"/>
          <a:ext cx="0" cy="1959429"/>
        </a:xfrm>
        <a:prstGeom prst="line">
          <a:avLst/>
        </a:prstGeom>
        <a:ln w="12700">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294203</xdr:colOff>
      <xdr:row>63</xdr:row>
      <xdr:rowOff>125639</xdr:rowOff>
    </xdr:from>
    <xdr:to>
      <xdr:col>14</xdr:col>
      <xdr:colOff>84817</xdr:colOff>
      <xdr:row>64</xdr:row>
      <xdr:rowOff>105682</xdr:rowOff>
    </xdr:to>
    <xdr:grpSp>
      <xdr:nvGrpSpPr>
        <xdr:cNvPr id="4" name="グループ化 3">
          <a:extLst>
            <a:ext uri="{FF2B5EF4-FFF2-40B4-BE49-F238E27FC236}">
              <a16:creationId xmlns:a16="http://schemas.microsoft.com/office/drawing/2014/main" id="{DD2F61B4-F2C1-49E2-B247-289668266308}"/>
            </a:ext>
          </a:extLst>
        </xdr:cNvPr>
        <xdr:cNvGrpSpPr/>
      </xdr:nvGrpSpPr>
      <xdr:grpSpPr>
        <a:xfrm>
          <a:off x="12366914" y="23717250"/>
          <a:ext cx="280471" cy="224971"/>
          <a:chOff x="12945672" y="21648964"/>
          <a:chExt cx="321293" cy="231322"/>
        </a:xfrm>
      </xdr:grpSpPr>
      <xdr:sp macro="" textlink="">
        <xdr:nvSpPr>
          <xdr:cNvPr id="5" name="正方形/長方形 4">
            <a:extLst>
              <a:ext uri="{FF2B5EF4-FFF2-40B4-BE49-F238E27FC236}">
                <a16:creationId xmlns:a16="http://schemas.microsoft.com/office/drawing/2014/main" id="{D79B10CC-94DB-8BC7-A2DF-6B2735689639}"/>
              </a:ext>
            </a:extLst>
          </xdr:cNvPr>
          <xdr:cNvSpPr/>
        </xdr:nvSpPr>
        <xdr:spPr>
          <a:xfrm>
            <a:off x="12945672" y="21666501"/>
            <a:ext cx="21818" cy="193391"/>
          </a:xfrm>
          <a:prstGeom prst="rect">
            <a:avLst/>
          </a:prstGeom>
          <a:noFill/>
          <a:ln w="6350">
            <a:solidFill>
              <a:sysClr val="windowText" lastClr="000000"/>
            </a:solidFill>
          </a:ln>
          <a:effectLst/>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algn="l"/>
            <a:endParaRPr kumimoji="1" lang="ja-JP" altLang="en-US" sz="1100"/>
          </a:p>
        </xdr:txBody>
      </xdr:sp>
      <xdr:sp macro="" textlink="">
        <xdr:nvSpPr>
          <xdr:cNvPr id="6" name="正方形/長方形 5">
            <a:extLst>
              <a:ext uri="{FF2B5EF4-FFF2-40B4-BE49-F238E27FC236}">
                <a16:creationId xmlns:a16="http://schemas.microsoft.com/office/drawing/2014/main" id="{9A01F4E4-4892-169E-9F75-B8F7A22ABA27}"/>
              </a:ext>
            </a:extLst>
          </xdr:cNvPr>
          <xdr:cNvSpPr/>
        </xdr:nvSpPr>
        <xdr:spPr>
          <a:xfrm>
            <a:off x="13010589" y="21666501"/>
            <a:ext cx="48000" cy="193391"/>
          </a:xfrm>
          <a:prstGeom prst="rect">
            <a:avLst/>
          </a:prstGeom>
          <a:noFill/>
          <a:ln w="6350">
            <a:solidFill>
              <a:sysClr val="windowText" lastClr="000000"/>
            </a:solidFill>
          </a:ln>
          <a:effectLst/>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algn="l"/>
            <a:endParaRPr kumimoji="1" lang="ja-JP" altLang="en-US" sz="1100"/>
          </a:p>
        </xdr:txBody>
      </xdr:sp>
      <xdr:sp macro="" textlink="">
        <xdr:nvSpPr>
          <xdr:cNvPr id="7" name="右矢印 6">
            <a:extLst>
              <a:ext uri="{FF2B5EF4-FFF2-40B4-BE49-F238E27FC236}">
                <a16:creationId xmlns:a16="http://schemas.microsoft.com/office/drawing/2014/main" id="{F71EE6B8-B043-E423-2D63-5D08750FD7E9}"/>
              </a:ext>
            </a:extLst>
          </xdr:cNvPr>
          <xdr:cNvSpPr/>
        </xdr:nvSpPr>
        <xdr:spPr>
          <a:xfrm>
            <a:off x="13103689" y="21648964"/>
            <a:ext cx="163276" cy="231322"/>
          </a:xfrm>
          <a:prstGeom prst="rightArrow">
            <a:avLst>
              <a:gd name="adj1" fmla="val 85676"/>
              <a:gd name="adj2" fmla="val 54374"/>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13</xdr:col>
      <xdr:colOff>294203</xdr:colOff>
      <xdr:row>65</xdr:row>
      <xdr:rowOff>159441</xdr:rowOff>
    </xdr:from>
    <xdr:to>
      <xdr:col>14</xdr:col>
      <xdr:colOff>87524</xdr:colOff>
      <xdr:row>66</xdr:row>
      <xdr:rowOff>88162</xdr:rowOff>
    </xdr:to>
    <xdr:grpSp>
      <xdr:nvGrpSpPr>
        <xdr:cNvPr id="8" name="グループ化 7">
          <a:extLst>
            <a:ext uri="{FF2B5EF4-FFF2-40B4-BE49-F238E27FC236}">
              <a16:creationId xmlns:a16="http://schemas.microsoft.com/office/drawing/2014/main" id="{6D8FBAB9-02BC-4D57-9103-291E33F9F375}"/>
            </a:ext>
          </a:extLst>
        </xdr:cNvPr>
        <xdr:cNvGrpSpPr/>
      </xdr:nvGrpSpPr>
      <xdr:grpSpPr>
        <a:xfrm>
          <a:off x="12366914" y="24247259"/>
          <a:ext cx="276828" cy="167299"/>
          <a:chOff x="12899571" y="3728357"/>
          <a:chExt cx="507280" cy="216000"/>
        </a:xfrm>
      </xdr:grpSpPr>
      <xdr:sp macro="" textlink="">
        <xdr:nvSpPr>
          <xdr:cNvPr id="9" name="山形 8">
            <a:extLst>
              <a:ext uri="{FF2B5EF4-FFF2-40B4-BE49-F238E27FC236}">
                <a16:creationId xmlns:a16="http://schemas.microsoft.com/office/drawing/2014/main" id="{9BD29C05-028D-1CCA-7421-B98B52C1AB38}"/>
              </a:ext>
            </a:extLst>
          </xdr:cNvPr>
          <xdr:cNvSpPr/>
        </xdr:nvSpPr>
        <xdr:spPr>
          <a:xfrm>
            <a:off x="13050520" y="3728357"/>
            <a:ext cx="205385" cy="216000"/>
          </a:xfrm>
          <a:prstGeom prst="chevron">
            <a:avLst/>
          </a:prstGeom>
          <a:noFill/>
          <a:ln w="6350">
            <a:solidFill>
              <a:schemeClr val="tx1"/>
            </a:solidFill>
          </a:ln>
          <a:effectLst/>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solidFill>
                <a:schemeClr val="tx1"/>
              </a:solidFill>
            </a:endParaRPr>
          </a:p>
        </xdr:txBody>
      </xdr:sp>
      <xdr:sp macro="" textlink="">
        <xdr:nvSpPr>
          <xdr:cNvPr id="10" name="山形 9">
            <a:extLst>
              <a:ext uri="{FF2B5EF4-FFF2-40B4-BE49-F238E27FC236}">
                <a16:creationId xmlns:a16="http://schemas.microsoft.com/office/drawing/2014/main" id="{80F95A13-E5BF-B44F-2CD7-693F168C8C26}"/>
              </a:ext>
            </a:extLst>
          </xdr:cNvPr>
          <xdr:cNvSpPr/>
        </xdr:nvSpPr>
        <xdr:spPr>
          <a:xfrm>
            <a:off x="13201466" y="3728357"/>
            <a:ext cx="205385" cy="216000"/>
          </a:xfrm>
          <a:prstGeom prst="chevron">
            <a:avLst/>
          </a:prstGeom>
          <a:noFill/>
          <a:ln w="6350"/>
          <a:effectLst/>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solidFill>
                <a:schemeClr val="tx1"/>
              </a:solidFill>
            </a:endParaRPr>
          </a:p>
        </xdr:txBody>
      </xdr:sp>
      <xdr:sp macro="" textlink="">
        <xdr:nvSpPr>
          <xdr:cNvPr id="11" name="山形 10">
            <a:extLst>
              <a:ext uri="{FF2B5EF4-FFF2-40B4-BE49-F238E27FC236}">
                <a16:creationId xmlns:a16="http://schemas.microsoft.com/office/drawing/2014/main" id="{859C5781-C8D8-473B-736A-A42488624B1B}"/>
              </a:ext>
            </a:extLst>
          </xdr:cNvPr>
          <xdr:cNvSpPr/>
        </xdr:nvSpPr>
        <xdr:spPr>
          <a:xfrm>
            <a:off x="12899571" y="3728357"/>
            <a:ext cx="205385" cy="216000"/>
          </a:xfrm>
          <a:prstGeom prst="chevron">
            <a:avLst/>
          </a:prstGeom>
          <a:noFill/>
          <a:ln w="6350"/>
          <a:effectLst/>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solidFill>
                <a:schemeClr val="tx1"/>
              </a:solidFill>
            </a:endParaRPr>
          </a:p>
        </xdr:txBody>
      </xdr:sp>
    </xdr:grpSp>
    <xdr:clientData/>
  </xdr:twoCellAnchor>
  <xdr:twoCellAnchor>
    <xdr:from>
      <xdr:col>13</xdr:col>
      <xdr:colOff>291028</xdr:colOff>
      <xdr:row>61</xdr:row>
      <xdr:rowOff>153331</xdr:rowOff>
    </xdr:from>
    <xdr:to>
      <xdr:col>14</xdr:col>
      <xdr:colOff>84349</xdr:colOff>
      <xdr:row>62</xdr:row>
      <xdr:rowOff>97928</xdr:rowOff>
    </xdr:to>
    <xdr:sp macro="" textlink="">
      <xdr:nvSpPr>
        <xdr:cNvPr id="12" name="ホームベース 11">
          <a:extLst>
            <a:ext uri="{FF2B5EF4-FFF2-40B4-BE49-F238E27FC236}">
              <a16:creationId xmlns:a16="http://schemas.microsoft.com/office/drawing/2014/main" id="{2D2600D7-D1EF-4CF7-8BAF-7C2ED7A7BD1B}"/>
            </a:ext>
          </a:extLst>
        </xdr:cNvPr>
        <xdr:cNvSpPr/>
      </xdr:nvSpPr>
      <xdr:spPr>
        <a:xfrm>
          <a:off x="12305228" y="23178431"/>
          <a:ext cx="275921" cy="179547"/>
        </a:xfrm>
        <a:prstGeom prst="homePlate">
          <a:avLst/>
        </a:prstGeom>
        <a:noFill/>
        <a:ln w="6350">
          <a:solidFill>
            <a:sysClr val="windowText" lastClr="000000"/>
          </a:solidFill>
        </a:ln>
        <a:effectLst/>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16</xdr:col>
      <xdr:colOff>106707</xdr:colOff>
      <xdr:row>17</xdr:row>
      <xdr:rowOff>111814</xdr:rowOff>
    </xdr:from>
    <xdr:to>
      <xdr:col>18</xdr:col>
      <xdr:colOff>430707</xdr:colOff>
      <xdr:row>17</xdr:row>
      <xdr:rowOff>294989</xdr:rowOff>
    </xdr:to>
    <xdr:grpSp>
      <xdr:nvGrpSpPr>
        <xdr:cNvPr id="13" name="グループ化 12">
          <a:extLst>
            <a:ext uri="{FF2B5EF4-FFF2-40B4-BE49-F238E27FC236}">
              <a16:creationId xmlns:a16="http://schemas.microsoft.com/office/drawing/2014/main" id="{9AFD6922-07E7-4A28-B75B-26CB8B7633F8}"/>
            </a:ext>
          </a:extLst>
        </xdr:cNvPr>
        <xdr:cNvGrpSpPr/>
      </xdr:nvGrpSpPr>
      <xdr:grpSpPr>
        <a:xfrm>
          <a:off x="13642639" y="5609100"/>
          <a:ext cx="1303714" cy="186350"/>
          <a:chOff x="14382750" y="4027714"/>
          <a:chExt cx="1385357" cy="180000"/>
        </a:xfrm>
      </xdr:grpSpPr>
      <xdr:sp macro="" textlink="">
        <xdr:nvSpPr>
          <xdr:cNvPr id="14" name="ホームベース 13">
            <a:extLst>
              <a:ext uri="{FF2B5EF4-FFF2-40B4-BE49-F238E27FC236}">
                <a16:creationId xmlns:a16="http://schemas.microsoft.com/office/drawing/2014/main" id="{165C6E3F-1EE0-ACAC-1BB6-9AFB2231258D}"/>
              </a:ext>
            </a:extLst>
          </xdr:cNvPr>
          <xdr:cNvSpPr/>
        </xdr:nvSpPr>
        <xdr:spPr>
          <a:xfrm>
            <a:off x="14382750" y="4027714"/>
            <a:ext cx="324000" cy="180000"/>
          </a:xfrm>
          <a:prstGeom prst="homePlate">
            <a:avLst/>
          </a:prstGeom>
          <a:noFill/>
          <a:ln w="6350">
            <a:solidFill>
              <a:sysClr val="windowText" lastClr="000000"/>
            </a:solidFill>
          </a:ln>
          <a:effectLst/>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algn="l"/>
            <a:endParaRPr kumimoji="1" lang="ja-JP" altLang="en-US" sz="1100"/>
          </a:p>
        </xdr:txBody>
      </xdr:sp>
      <xdr:grpSp>
        <xdr:nvGrpSpPr>
          <xdr:cNvPr id="15" name="グループ化 14">
            <a:extLst>
              <a:ext uri="{FF2B5EF4-FFF2-40B4-BE49-F238E27FC236}">
                <a16:creationId xmlns:a16="http://schemas.microsoft.com/office/drawing/2014/main" id="{49FE98B7-A86F-FABB-458B-E0F31F8372C0}"/>
              </a:ext>
            </a:extLst>
          </xdr:cNvPr>
          <xdr:cNvGrpSpPr/>
        </xdr:nvGrpSpPr>
        <xdr:grpSpPr>
          <a:xfrm>
            <a:off x="14913429" y="4027714"/>
            <a:ext cx="324000" cy="180000"/>
            <a:chOff x="12899571" y="3728357"/>
            <a:chExt cx="507280" cy="216000"/>
          </a:xfrm>
        </xdr:grpSpPr>
        <xdr:sp macro="" textlink="">
          <xdr:nvSpPr>
            <xdr:cNvPr id="20" name="山形 19">
              <a:extLst>
                <a:ext uri="{FF2B5EF4-FFF2-40B4-BE49-F238E27FC236}">
                  <a16:creationId xmlns:a16="http://schemas.microsoft.com/office/drawing/2014/main" id="{05E50711-65F3-355C-E9A1-7BBD56A720AC}"/>
                </a:ext>
              </a:extLst>
            </xdr:cNvPr>
            <xdr:cNvSpPr/>
          </xdr:nvSpPr>
          <xdr:spPr>
            <a:xfrm>
              <a:off x="13050520" y="3728357"/>
              <a:ext cx="205385" cy="216000"/>
            </a:xfrm>
            <a:prstGeom prst="chevron">
              <a:avLst/>
            </a:prstGeom>
            <a:noFill/>
            <a:ln w="6350">
              <a:solidFill>
                <a:schemeClr val="tx1"/>
              </a:solidFill>
            </a:ln>
            <a:effectLst/>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solidFill>
                  <a:schemeClr val="tx1"/>
                </a:solidFill>
              </a:endParaRPr>
            </a:p>
          </xdr:txBody>
        </xdr:sp>
        <xdr:sp macro="" textlink="">
          <xdr:nvSpPr>
            <xdr:cNvPr id="21" name="山形 20">
              <a:extLst>
                <a:ext uri="{FF2B5EF4-FFF2-40B4-BE49-F238E27FC236}">
                  <a16:creationId xmlns:a16="http://schemas.microsoft.com/office/drawing/2014/main" id="{FD26C8AB-0CFA-25E8-A413-0663FE02E039}"/>
                </a:ext>
              </a:extLst>
            </xdr:cNvPr>
            <xdr:cNvSpPr/>
          </xdr:nvSpPr>
          <xdr:spPr>
            <a:xfrm>
              <a:off x="13201466" y="3728357"/>
              <a:ext cx="205385" cy="216000"/>
            </a:xfrm>
            <a:prstGeom prst="chevron">
              <a:avLst/>
            </a:prstGeom>
            <a:noFill/>
            <a:ln w="6350"/>
            <a:effectLst/>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solidFill>
                  <a:schemeClr val="tx1"/>
                </a:solidFill>
              </a:endParaRPr>
            </a:p>
          </xdr:txBody>
        </xdr:sp>
        <xdr:sp macro="" textlink="">
          <xdr:nvSpPr>
            <xdr:cNvPr id="22" name="山形 21">
              <a:extLst>
                <a:ext uri="{FF2B5EF4-FFF2-40B4-BE49-F238E27FC236}">
                  <a16:creationId xmlns:a16="http://schemas.microsoft.com/office/drawing/2014/main" id="{46273DC2-7B63-1E30-9F98-795B2816CA72}"/>
                </a:ext>
              </a:extLst>
            </xdr:cNvPr>
            <xdr:cNvSpPr/>
          </xdr:nvSpPr>
          <xdr:spPr>
            <a:xfrm>
              <a:off x="12899571" y="3728357"/>
              <a:ext cx="205385" cy="216000"/>
            </a:xfrm>
            <a:prstGeom prst="chevron">
              <a:avLst/>
            </a:prstGeom>
            <a:noFill/>
            <a:ln w="6350"/>
            <a:effectLst/>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solidFill>
                  <a:schemeClr val="tx1"/>
                </a:solidFill>
              </a:endParaRPr>
            </a:p>
          </xdr:txBody>
        </xdr:sp>
      </xdr:grpSp>
      <xdr:grpSp>
        <xdr:nvGrpSpPr>
          <xdr:cNvPr id="16" name="グループ化 15">
            <a:extLst>
              <a:ext uri="{FF2B5EF4-FFF2-40B4-BE49-F238E27FC236}">
                <a16:creationId xmlns:a16="http://schemas.microsoft.com/office/drawing/2014/main" id="{327E8AB6-EB28-8504-495B-CF02B3782440}"/>
              </a:ext>
            </a:extLst>
          </xdr:cNvPr>
          <xdr:cNvGrpSpPr/>
        </xdr:nvGrpSpPr>
        <xdr:grpSpPr>
          <a:xfrm>
            <a:off x="15444107" y="4027714"/>
            <a:ext cx="324000" cy="180000"/>
            <a:chOff x="12899571" y="3728357"/>
            <a:chExt cx="507280" cy="216000"/>
          </a:xfrm>
        </xdr:grpSpPr>
        <xdr:sp macro="" textlink="">
          <xdr:nvSpPr>
            <xdr:cNvPr id="17" name="山形 16">
              <a:extLst>
                <a:ext uri="{FF2B5EF4-FFF2-40B4-BE49-F238E27FC236}">
                  <a16:creationId xmlns:a16="http://schemas.microsoft.com/office/drawing/2014/main" id="{EF1D0341-E77A-1361-40B7-A1E15C209EB7}"/>
                </a:ext>
              </a:extLst>
            </xdr:cNvPr>
            <xdr:cNvSpPr/>
          </xdr:nvSpPr>
          <xdr:spPr>
            <a:xfrm>
              <a:off x="13050520" y="3728357"/>
              <a:ext cx="205385" cy="216000"/>
            </a:xfrm>
            <a:prstGeom prst="chevron">
              <a:avLst/>
            </a:prstGeom>
            <a:noFill/>
            <a:ln w="6350">
              <a:solidFill>
                <a:schemeClr val="tx1"/>
              </a:solidFill>
            </a:ln>
            <a:effectLst/>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solidFill>
                  <a:schemeClr val="tx1"/>
                </a:solidFill>
              </a:endParaRPr>
            </a:p>
          </xdr:txBody>
        </xdr:sp>
        <xdr:sp macro="" textlink="">
          <xdr:nvSpPr>
            <xdr:cNvPr id="18" name="山形 17">
              <a:extLst>
                <a:ext uri="{FF2B5EF4-FFF2-40B4-BE49-F238E27FC236}">
                  <a16:creationId xmlns:a16="http://schemas.microsoft.com/office/drawing/2014/main" id="{8CBE98CD-347E-65F6-7A8A-C2E5299D5230}"/>
                </a:ext>
              </a:extLst>
            </xdr:cNvPr>
            <xdr:cNvSpPr/>
          </xdr:nvSpPr>
          <xdr:spPr>
            <a:xfrm>
              <a:off x="13201466" y="3728357"/>
              <a:ext cx="205385" cy="216000"/>
            </a:xfrm>
            <a:prstGeom prst="chevron">
              <a:avLst/>
            </a:prstGeom>
            <a:noFill/>
            <a:ln w="6350"/>
            <a:effectLst/>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solidFill>
                  <a:schemeClr val="tx1"/>
                </a:solidFill>
              </a:endParaRPr>
            </a:p>
          </xdr:txBody>
        </xdr:sp>
        <xdr:sp macro="" textlink="">
          <xdr:nvSpPr>
            <xdr:cNvPr id="19" name="山形 18">
              <a:extLst>
                <a:ext uri="{FF2B5EF4-FFF2-40B4-BE49-F238E27FC236}">
                  <a16:creationId xmlns:a16="http://schemas.microsoft.com/office/drawing/2014/main" id="{C6D12F28-1ACD-4176-CF43-EEA6A9A3171B}"/>
                </a:ext>
              </a:extLst>
            </xdr:cNvPr>
            <xdr:cNvSpPr/>
          </xdr:nvSpPr>
          <xdr:spPr>
            <a:xfrm>
              <a:off x="12899571" y="3728357"/>
              <a:ext cx="205385" cy="216000"/>
            </a:xfrm>
            <a:prstGeom prst="chevron">
              <a:avLst/>
            </a:prstGeom>
            <a:noFill/>
            <a:ln w="6350"/>
            <a:effectLst/>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solidFill>
                  <a:schemeClr val="tx1"/>
                </a:solidFill>
              </a:endParaRPr>
            </a:p>
          </xdr:txBody>
        </xdr:sp>
      </xdr:grpSp>
    </xdr:grpSp>
    <xdr:clientData/>
  </xdr:twoCellAnchor>
  <xdr:twoCellAnchor>
    <xdr:from>
      <xdr:col>16</xdr:col>
      <xdr:colOff>104010</xdr:colOff>
      <xdr:row>15</xdr:row>
      <xdr:rowOff>155608</xdr:rowOff>
    </xdr:from>
    <xdr:to>
      <xdr:col>16</xdr:col>
      <xdr:colOff>423859</xdr:colOff>
      <xdr:row>15</xdr:row>
      <xdr:rowOff>335608</xdr:rowOff>
    </xdr:to>
    <xdr:sp macro="" textlink="">
      <xdr:nvSpPr>
        <xdr:cNvPr id="23" name="ホームベース 23">
          <a:extLst>
            <a:ext uri="{FF2B5EF4-FFF2-40B4-BE49-F238E27FC236}">
              <a16:creationId xmlns:a16="http://schemas.microsoft.com/office/drawing/2014/main" id="{7675BF23-24DD-45ED-A433-17B53368CC3E}"/>
            </a:ext>
          </a:extLst>
        </xdr:cNvPr>
        <xdr:cNvSpPr/>
      </xdr:nvSpPr>
      <xdr:spPr>
        <a:xfrm>
          <a:off x="13566010" y="4772058"/>
          <a:ext cx="319849" cy="180000"/>
        </a:xfrm>
        <a:prstGeom prst="homePlate">
          <a:avLst/>
        </a:prstGeom>
        <a:noFill/>
        <a:ln w="6350">
          <a:solidFill>
            <a:sysClr val="windowText" lastClr="000000"/>
          </a:solidFill>
        </a:ln>
        <a:effectLst/>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16</xdr:col>
      <xdr:colOff>95249</xdr:colOff>
      <xdr:row>19</xdr:row>
      <xdr:rowOff>160109</xdr:rowOff>
    </xdr:from>
    <xdr:to>
      <xdr:col>18</xdr:col>
      <xdr:colOff>419249</xdr:colOff>
      <xdr:row>19</xdr:row>
      <xdr:rowOff>343284</xdr:rowOff>
    </xdr:to>
    <xdr:grpSp>
      <xdr:nvGrpSpPr>
        <xdr:cNvPr id="24" name="グループ化 23">
          <a:extLst>
            <a:ext uri="{FF2B5EF4-FFF2-40B4-BE49-F238E27FC236}">
              <a16:creationId xmlns:a16="http://schemas.microsoft.com/office/drawing/2014/main" id="{28F0573B-C39B-48D8-A00F-B6C0F179F8B6}"/>
            </a:ext>
          </a:extLst>
        </xdr:cNvPr>
        <xdr:cNvGrpSpPr/>
      </xdr:nvGrpSpPr>
      <xdr:grpSpPr>
        <a:xfrm>
          <a:off x="13634356" y="6476998"/>
          <a:ext cx="1303714" cy="180000"/>
          <a:chOff x="14382750" y="4027714"/>
          <a:chExt cx="1385357" cy="180000"/>
        </a:xfrm>
      </xdr:grpSpPr>
      <xdr:sp macro="" textlink="">
        <xdr:nvSpPr>
          <xdr:cNvPr id="25" name="ホームベース 33">
            <a:extLst>
              <a:ext uri="{FF2B5EF4-FFF2-40B4-BE49-F238E27FC236}">
                <a16:creationId xmlns:a16="http://schemas.microsoft.com/office/drawing/2014/main" id="{A94C04C2-2E4B-A0CE-4281-BAE536A08165}"/>
              </a:ext>
            </a:extLst>
          </xdr:cNvPr>
          <xdr:cNvSpPr/>
        </xdr:nvSpPr>
        <xdr:spPr>
          <a:xfrm>
            <a:off x="14382750" y="4027714"/>
            <a:ext cx="324000" cy="180000"/>
          </a:xfrm>
          <a:prstGeom prst="homePlate">
            <a:avLst/>
          </a:prstGeom>
          <a:noFill/>
          <a:ln w="6350">
            <a:solidFill>
              <a:sysClr val="windowText" lastClr="000000"/>
            </a:solidFill>
          </a:ln>
          <a:effectLst/>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algn="l"/>
            <a:endParaRPr kumimoji="1" lang="ja-JP" altLang="en-US" sz="1100"/>
          </a:p>
        </xdr:txBody>
      </xdr:sp>
      <xdr:grpSp>
        <xdr:nvGrpSpPr>
          <xdr:cNvPr id="26" name="グループ化 25">
            <a:extLst>
              <a:ext uri="{FF2B5EF4-FFF2-40B4-BE49-F238E27FC236}">
                <a16:creationId xmlns:a16="http://schemas.microsoft.com/office/drawing/2014/main" id="{D3D98509-5595-5A3A-18AF-640D4DC1661C}"/>
              </a:ext>
            </a:extLst>
          </xdr:cNvPr>
          <xdr:cNvGrpSpPr/>
        </xdr:nvGrpSpPr>
        <xdr:grpSpPr>
          <a:xfrm>
            <a:off x="14913429" y="4027714"/>
            <a:ext cx="324000" cy="180000"/>
            <a:chOff x="12899571" y="3728357"/>
            <a:chExt cx="507280" cy="216000"/>
          </a:xfrm>
        </xdr:grpSpPr>
        <xdr:sp macro="" textlink="">
          <xdr:nvSpPr>
            <xdr:cNvPr id="31" name="山形 39">
              <a:extLst>
                <a:ext uri="{FF2B5EF4-FFF2-40B4-BE49-F238E27FC236}">
                  <a16:creationId xmlns:a16="http://schemas.microsoft.com/office/drawing/2014/main" id="{029CC57A-3DC9-AF96-F5B4-61DDA304CBA0}"/>
                </a:ext>
              </a:extLst>
            </xdr:cNvPr>
            <xdr:cNvSpPr/>
          </xdr:nvSpPr>
          <xdr:spPr>
            <a:xfrm>
              <a:off x="13050520" y="3728357"/>
              <a:ext cx="205385" cy="216000"/>
            </a:xfrm>
            <a:prstGeom prst="chevron">
              <a:avLst/>
            </a:prstGeom>
            <a:noFill/>
            <a:ln w="6350">
              <a:solidFill>
                <a:schemeClr val="tx1"/>
              </a:solidFill>
            </a:ln>
            <a:effectLst/>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solidFill>
                  <a:schemeClr val="tx1"/>
                </a:solidFill>
              </a:endParaRPr>
            </a:p>
          </xdr:txBody>
        </xdr:sp>
        <xdr:sp macro="" textlink="">
          <xdr:nvSpPr>
            <xdr:cNvPr id="32" name="山形 40">
              <a:extLst>
                <a:ext uri="{FF2B5EF4-FFF2-40B4-BE49-F238E27FC236}">
                  <a16:creationId xmlns:a16="http://schemas.microsoft.com/office/drawing/2014/main" id="{021AB52F-D958-3C72-015F-D10700DAFFD6}"/>
                </a:ext>
              </a:extLst>
            </xdr:cNvPr>
            <xdr:cNvSpPr/>
          </xdr:nvSpPr>
          <xdr:spPr>
            <a:xfrm>
              <a:off x="13201466" y="3728357"/>
              <a:ext cx="205385" cy="216000"/>
            </a:xfrm>
            <a:prstGeom prst="chevron">
              <a:avLst/>
            </a:prstGeom>
            <a:noFill/>
            <a:ln w="6350"/>
            <a:effectLst/>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solidFill>
                  <a:schemeClr val="tx1"/>
                </a:solidFill>
              </a:endParaRPr>
            </a:p>
          </xdr:txBody>
        </xdr:sp>
        <xdr:sp macro="" textlink="">
          <xdr:nvSpPr>
            <xdr:cNvPr id="33" name="山形 41">
              <a:extLst>
                <a:ext uri="{FF2B5EF4-FFF2-40B4-BE49-F238E27FC236}">
                  <a16:creationId xmlns:a16="http://schemas.microsoft.com/office/drawing/2014/main" id="{4B83F616-5C68-A9C4-2385-6C849223334A}"/>
                </a:ext>
              </a:extLst>
            </xdr:cNvPr>
            <xdr:cNvSpPr/>
          </xdr:nvSpPr>
          <xdr:spPr>
            <a:xfrm>
              <a:off x="12899571" y="3728357"/>
              <a:ext cx="205385" cy="216000"/>
            </a:xfrm>
            <a:prstGeom prst="chevron">
              <a:avLst/>
            </a:prstGeom>
            <a:noFill/>
            <a:ln w="6350"/>
            <a:effectLst/>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solidFill>
                  <a:schemeClr val="tx1"/>
                </a:solidFill>
              </a:endParaRPr>
            </a:p>
          </xdr:txBody>
        </xdr:sp>
      </xdr:grpSp>
      <xdr:grpSp>
        <xdr:nvGrpSpPr>
          <xdr:cNvPr id="27" name="グループ化 26">
            <a:extLst>
              <a:ext uri="{FF2B5EF4-FFF2-40B4-BE49-F238E27FC236}">
                <a16:creationId xmlns:a16="http://schemas.microsoft.com/office/drawing/2014/main" id="{59FF28E4-485E-E5C0-78C6-676DC2BDC44E}"/>
              </a:ext>
            </a:extLst>
          </xdr:cNvPr>
          <xdr:cNvGrpSpPr/>
        </xdr:nvGrpSpPr>
        <xdr:grpSpPr>
          <a:xfrm>
            <a:off x="15444107" y="4027714"/>
            <a:ext cx="324000" cy="180000"/>
            <a:chOff x="12899571" y="3728357"/>
            <a:chExt cx="507280" cy="216000"/>
          </a:xfrm>
        </xdr:grpSpPr>
        <xdr:sp macro="" textlink="">
          <xdr:nvSpPr>
            <xdr:cNvPr id="28" name="山形 36">
              <a:extLst>
                <a:ext uri="{FF2B5EF4-FFF2-40B4-BE49-F238E27FC236}">
                  <a16:creationId xmlns:a16="http://schemas.microsoft.com/office/drawing/2014/main" id="{A9E7FB9A-441D-5598-0147-2B687951DE29}"/>
                </a:ext>
              </a:extLst>
            </xdr:cNvPr>
            <xdr:cNvSpPr/>
          </xdr:nvSpPr>
          <xdr:spPr>
            <a:xfrm>
              <a:off x="13050520" y="3728357"/>
              <a:ext cx="205385" cy="216000"/>
            </a:xfrm>
            <a:prstGeom prst="chevron">
              <a:avLst/>
            </a:prstGeom>
            <a:noFill/>
            <a:ln w="6350">
              <a:solidFill>
                <a:schemeClr val="tx1"/>
              </a:solidFill>
            </a:ln>
            <a:effectLst/>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solidFill>
                  <a:schemeClr val="tx1"/>
                </a:solidFill>
              </a:endParaRPr>
            </a:p>
          </xdr:txBody>
        </xdr:sp>
        <xdr:sp macro="" textlink="">
          <xdr:nvSpPr>
            <xdr:cNvPr id="29" name="山形 37">
              <a:extLst>
                <a:ext uri="{FF2B5EF4-FFF2-40B4-BE49-F238E27FC236}">
                  <a16:creationId xmlns:a16="http://schemas.microsoft.com/office/drawing/2014/main" id="{E8DADD42-B467-F2F1-D8D7-ECD653F29114}"/>
                </a:ext>
              </a:extLst>
            </xdr:cNvPr>
            <xdr:cNvSpPr/>
          </xdr:nvSpPr>
          <xdr:spPr>
            <a:xfrm>
              <a:off x="13201466" y="3728357"/>
              <a:ext cx="205385" cy="216000"/>
            </a:xfrm>
            <a:prstGeom prst="chevron">
              <a:avLst/>
            </a:prstGeom>
            <a:noFill/>
            <a:ln w="6350"/>
            <a:effectLst/>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solidFill>
                  <a:schemeClr val="tx1"/>
                </a:solidFill>
              </a:endParaRPr>
            </a:p>
          </xdr:txBody>
        </xdr:sp>
        <xdr:sp macro="" textlink="">
          <xdr:nvSpPr>
            <xdr:cNvPr id="30" name="山形 38">
              <a:extLst>
                <a:ext uri="{FF2B5EF4-FFF2-40B4-BE49-F238E27FC236}">
                  <a16:creationId xmlns:a16="http://schemas.microsoft.com/office/drawing/2014/main" id="{8E183605-FF92-1E5E-11F1-417797B86583}"/>
                </a:ext>
              </a:extLst>
            </xdr:cNvPr>
            <xdr:cNvSpPr/>
          </xdr:nvSpPr>
          <xdr:spPr>
            <a:xfrm>
              <a:off x="12899571" y="3728357"/>
              <a:ext cx="205385" cy="216000"/>
            </a:xfrm>
            <a:prstGeom prst="chevron">
              <a:avLst/>
            </a:prstGeom>
            <a:noFill/>
            <a:ln w="6350"/>
            <a:effectLst/>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solidFill>
                  <a:schemeClr val="tx1"/>
                </a:solidFill>
              </a:endParaRPr>
            </a:p>
          </xdr:txBody>
        </xdr:sp>
      </xdr:grpSp>
    </xdr:grpSp>
    <xdr:clientData/>
  </xdr:twoCellAnchor>
  <xdr:twoCellAnchor>
    <xdr:from>
      <xdr:col>16</xdr:col>
      <xdr:colOff>95249</xdr:colOff>
      <xdr:row>21</xdr:row>
      <xdr:rowOff>141770</xdr:rowOff>
    </xdr:from>
    <xdr:to>
      <xdr:col>18</xdr:col>
      <xdr:colOff>419249</xdr:colOff>
      <xdr:row>21</xdr:row>
      <xdr:rowOff>324945</xdr:rowOff>
    </xdr:to>
    <xdr:grpSp>
      <xdr:nvGrpSpPr>
        <xdr:cNvPr id="34" name="グループ化 33">
          <a:extLst>
            <a:ext uri="{FF2B5EF4-FFF2-40B4-BE49-F238E27FC236}">
              <a16:creationId xmlns:a16="http://schemas.microsoft.com/office/drawing/2014/main" id="{BCB389D2-7CF9-4916-A772-FB76D4E56F6D}"/>
            </a:ext>
          </a:extLst>
        </xdr:cNvPr>
        <xdr:cNvGrpSpPr/>
      </xdr:nvGrpSpPr>
      <xdr:grpSpPr>
        <a:xfrm>
          <a:off x="13634356" y="7275088"/>
          <a:ext cx="1303714" cy="180000"/>
          <a:chOff x="14382750" y="4027714"/>
          <a:chExt cx="1385357" cy="180000"/>
        </a:xfrm>
      </xdr:grpSpPr>
      <xdr:sp macro="" textlink="">
        <xdr:nvSpPr>
          <xdr:cNvPr id="35" name="ホームベース 43">
            <a:extLst>
              <a:ext uri="{FF2B5EF4-FFF2-40B4-BE49-F238E27FC236}">
                <a16:creationId xmlns:a16="http://schemas.microsoft.com/office/drawing/2014/main" id="{1B823E88-AAA5-1EF8-C9BD-64B1D082EADD}"/>
              </a:ext>
            </a:extLst>
          </xdr:cNvPr>
          <xdr:cNvSpPr/>
        </xdr:nvSpPr>
        <xdr:spPr>
          <a:xfrm>
            <a:off x="14382750" y="4027714"/>
            <a:ext cx="324000" cy="180000"/>
          </a:xfrm>
          <a:prstGeom prst="homePlate">
            <a:avLst/>
          </a:prstGeom>
          <a:noFill/>
          <a:ln w="6350">
            <a:solidFill>
              <a:sysClr val="windowText" lastClr="000000"/>
            </a:solidFill>
          </a:ln>
          <a:effectLst/>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algn="l"/>
            <a:endParaRPr kumimoji="1" lang="ja-JP" altLang="en-US" sz="1100"/>
          </a:p>
        </xdr:txBody>
      </xdr:sp>
      <xdr:grpSp>
        <xdr:nvGrpSpPr>
          <xdr:cNvPr id="36" name="グループ化 35">
            <a:extLst>
              <a:ext uri="{FF2B5EF4-FFF2-40B4-BE49-F238E27FC236}">
                <a16:creationId xmlns:a16="http://schemas.microsoft.com/office/drawing/2014/main" id="{02C87AD8-4E0D-1D32-84C6-73D8C437DBE8}"/>
              </a:ext>
            </a:extLst>
          </xdr:cNvPr>
          <xdr:cNvGrpSpPr/>
        </xdr:nvGrpSpPr>
        <xdr:grpSpPr>
          <a:xfrm>
            <a:off x="14913429" y="4027714"/>
            <a:ext cx="324000" cy="180000"/>
            <a:chOff x="12899571" y="3728357"/>
            <a:chExt cx="507280" cy="216000"/>
          </a:xfrm>
        </xdr:grpSpPr>
        <xdr:sp macro="" textlink="">
          <xdr:nvSpPr>
            <xdr:cNvPr id="41" name="山形 49">
              <a:extLst>
                <a:ext uri="{FF2B5EF4-FFF2-40B4-BE49-F238E27FC236}">
                  <a16:creationId xmlns:a16="http://schemas.microsoft.com/office/drawing/2014/main" id="{4F3A63FA-DAB7-F014-55DF-C99550A83414}"/>
                </a:ext>
              </a:extLst>
            </xdr:cNvPr>
            <xdr:cNvSpPr/>
          </xdr:nvSpPr>
          <xdr:spPr>
            <a:xfrm>
              <a:off x="13050520" y="3728357"/>
              <a:ext cx="205385" cy="216000"/>
            </a:xfrm>
            <a:prstGeom prst="chevron">
              <a:avLst/>
            </a:prstGeom>
            <a:noFill/>
            <a:ln w="6350">
              <a:solidFill>
                <a:schemeClr val="tx1"/>
              </a:solidFill>
            </a:ln>
            <a:effectLst/>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solidFill>
                  <a:schemeClr val="tx1"/>
                </a:solidFill>
              </a:endParaRPr>
            </a:p>
          </xdr:txBody>
        </xdr:sp>
        <xdr:sp macro="" textlink="">
          <xdr:nvSpPr>
            <xdr:cNvPr id="42" name="山形 50">
              <a:extLst>
                <a:ext uri="{FF2B5EF4-FFF2-40B4-BE49-F238E27FC236}">
                  <a16:creationId xmlns:a16="http://schemas.microsoft.com/office/drawing/2014/main" id="{A6180085-2AE0-59A7-F47D-954275437607}"/>
                </a:ext>
              </a:extLst>
            </xdr:cNvPr>
            <xdr:cNvSpPr/>
          </xdr:nvSpPr>
          <xdr:spPr>
            <a:xfrm>
              <a:off x="13201466" y="3728357"/>
              <a:ext cx="205385" cy="216000"/>
            </a:xfrm>
            <a:prstGeom prst="chevron">
              <a:avLst/>
            </a:prstGeom>
            <a:noFill/>
            <a:ln w="6350"/>
            <a:effectLst/>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solidFill>
                  <a:schemeClr val="tx1"/>
                </a:solidFill>
              </a:endParaRPr>
            </a:p>
          </xdr:txBody>
        </xdr:sp>
        <xdr:sp macro="" textlink="">
          <xdr:nvSpPr>
            <xdr:cNvPr id="43" name="山形 51">
              <a:extLst>
                <a:ext uri="{FF2B5EF4-FFF2-40B4-BE49-F238E27FC236}">
                  <a16:creationId xmlns:a16="http://schemas.microsoft.com/office/drawing/2014/main" id="{D735A269-1DB0-AF49-2200-8F047834D9D7}"/>
                </a:ext>
              </a:extLst>
            </xdr:cNvPr>
            <xdr:cNvSpPr/>
          </xdr:nvSpPr>
          <xdr:spPr>
            <a:xfrm>
              <a:off x="12899571" y="3728357"/>
              <a:ext cx="205385" cy="216000"/>
            </a:xfrm>
            <a:prstGeom prst="chevron">
              <a:avLst/>
            </a:prstGeom>
            <a:noFill/>
            <a:ln w="6350"/>
            <a:effectLst/>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solidFill>
                  <a:schemeClr val="tx1"/>
                </a:solidFill>
              </a:endParaRPr>
            </a:p>
          </xdr:txBody>
        </xdr:sp>
      </xdr:grpSp>
      <xdr:grpSp>
        <xdr:nvGrpSpPr>
          <xdr:cNvPr id="37" name="グループ化 36">
            <a:extLst>
              <a:ext uri="{FF2B5EF4-FFF2-40B4-BE49-F238E27FC236}">
                <a16:creationId xmlns:a16="http://schemas.microsoft.com/office/drawing/2014/main" id="{C4B14846-F325-7199-E23D-6F3EB7A69D89}"/>
              </a:ext>
            </a:extLst>
          </xdr:cNvPr>
          <xdr:cNvGrpSpPr/>
        </xdr:nvGrpSpPr>
        <xdr:grpSpPr>
          <a:xfrm>
            <a:off x="15444107" y="4027714"/>
            <a:ext cx="324000" cy="180000"/>
            <a:chOff x="12899571" y="3728357"/>
            <a:chExt cx="507280" cy="216000"/>
          </a:xfrm>
        </xdr:grpSpPr>
        <xdr:sp macro="" textlink="">
          <xdr:nvSpPr>
            <xdr:cNvPr id="38" name="山形 46">
              <a:extLst>
                <a:ext uri="{FF2B5EF4-FFF2-40B4-BE49-F238E27FC236}">
                  <a16:creationId xmlns:a16="http://schemas.microsoft.com/office/drawing/2014/main" id="{B3FFF031-4B1C-DE5B-62B4-D219E908331D}"/>
                </a:ext>
              </a:extLst>
            </xdr:cNvPr>
            <xdr:cNvSpPr/>
          </xdr:nvSpPr>
          <xdr:spPr>
            <a:xfrm>
              <a:off x="13050520" y="3728357"/>
              <a:ext cx="205385" cy="216000"/>
            </a:xfrm>
            <a:prstGeom prst="chevron">
              <a:avLst/>
            </a:prstGeom>
            <a:noFill/>
            <a:ln w="6350">
              <a:solidFill>
                <a:schemeClr val="tx1"/>
              </a:solidFill>
            </a:ln>
            <a:effectLst/>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solidFill>
                  <a:schemeClr val="tx1"/>
                </a:solidFill>
              </a:endParaRPr>
            </a:p>
          </xdr:txBody>
        </xdr:sp>
        <xdr:sp macro="" textlink="">
          <xdr:nvSpPr>
            <xdr:cNvPr id="39" name="山形 47">
              <a:extLst>
                <a:ext uri="{FF2B5EF4-FFF2-40B4-BE49-F238E27FC236}">
                  <a16:creationId xmlns:a16="http://schemas.microsoft.com/office/drawing/2014/main" id="{D98498F2-D3F2-7745-FEA5-3FEED486D94A}"/>
                </a:ext>
              </a:extLst>
            </xdr:cNvPr>
            <xdr:cNvSpPr/>
          </xdr:nvSpPr>
          <xdr:spPr>
            <a:xfrm>
              <a:off x="13201466" y="3728357"/>
              <a:ext cx="205385" cy="216000"/>
            </a:xfrm>
            <a:prstGeom prst="chevron">
              <a:avLst/>
            </a:prstGeom>
            <a:noFill/>
            <a:ln w="6350"/>
            <a:effectLst/>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solidFill>
                  <a:schemeClr val="tx1"/>
                </a:solidFill>
              </a:endParaRPr>
            </a:p>
          </xdr:txBody>
        </xdr:sp>
        <xdr:sp macro="" textlink="">
          <xdr:nvSpPr>
            <xdr:cNvPr id="40" name="山形 48">
              <a:extLst>
                <a:ext uri="{FF2B5EF4-FFF2-40B4-BE49-F238E27FC236}">
                  <a16:creationId xmlns:a16="http://schemas.microsoft.com/office/drawing/2014/main" id="{1241FB96-3991-460D-4B42-A892EE9910F3}"/>
                </a:ext>
              </a:extLst>
            </xdr:cNvPr>
            <xdr:cNvSpPr/>
          </xdr:nvSpPr>
          <xdr:spPr>
            <a:xfrm>
              <a:off x="12899571" y="3728357"/>
              <a:ext cx="205385" cy="216000"/>
            </a:xfrm>
            <a:prstGeom prst="chevron">
              <a:avLst/>
            </a:prstGeom>
            <a:noFill/>
            <a:ln w="6350"/>
            <a:effectLst/>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solidFill>
                  <a:schemeClr val="tx1"/>
                </a:solidFill>
              </a:endParaRPr>
            </a:p>
          </xdr:txBody>
        </xdr:sp>
      </xdr:grpSp>
    </xdr:grpSp>
    <xdr:clientData/>
  </xdr:twoCellAnchor>
  <xdr:twoCellAnchor>
    <xdr:from>
      <xdr:col>16</xdr:col>
      <xdr:colOff>95249</xdr:colOff>
      <xdr:row>23</xdr:row>
      <xdr:rowOff>136070</xdr:rowOff>
    </xdr:from>
    <xdr:to>
      <xdr:col>16</xdr:col>
      <xdr:colOff>419249</xdr:colOff>
      <xdr:row>23</xdr:row>
      <xdr:rowOff>316070</xdr:rowOff>
    </xdr:to>
    <xdr:sp macro="" textlink="">
      <xdr:nvSpPr>
        <xdr:cNvPr id="44" name="ホームベース 52">
          <a:extLst>
            <a:ext uri="{FF2B5EF4-FFF2-40B4-BE49-F238E27FC236}">
              <a16:creationId xmlns:a16="http://schemas.microsoft.com/office/drawing/2014/main" id="{2BA79F79-70C3-4F2D-B4C9-091C1AD3FB01}"/>
            </a:ext>
          </a:extLst>
        </xdr:cNvPr>
        <xdr:cNvSpPr/>
      </xdr:nvSpPr>
      <xdr:spPr>
        <a:xfrm>
          <a:off x="13557249" y="8111670"/>
          <a:ext cx="324000" cy="180000"/>
        </a:xfrm>
        <a:prstGeom prst="homePlate">
          <a:avLst/>
        </a:prstGeom>
        <a:noFill/>
        <a:ln w="6350">
          <a:solidFill>
            <a:sysClr val="windowText" lastClr="000000"/>
          </a:solidFill>
        </a:ln>
        <a:effectLst/>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16</xdr:col>
      <xdr:colOff>95249</xdr:colOff>
      <xdr:row>38</xdr:row>
      <xdr:rowOff>95249</xdr:rowOff>
    </xdr:from>
    <xdr:to>
      <xdr:col>18</xdr:col>
      <xdr:colOff>419249</xdr:colOff>
      <xdr:row>38</xdr:row>
      <xdr:rowOff>278424</xdr:rowOff>
    </xdr:to>
    <xdr:grpSp>
      <xdr:nvGrpSpPr>
        <xdr:cNvPr id="45" name="グループ化 44">
          <a:extLst>
            <a:ext uri="{FF2B5EF4-FFF2-40B4-BE49-F238E27FC236}">
              <a16:creationId xmlns:a16="http://schemas.microsoft.com/office/drawing/2014/main" id="{A894480D-6B70-44C4-B1C8-3E7A2C1F58C8}"/>
            </a:ext>
          </a:extLst>
        </xdr:cNvPr>
        <xdr:cNvGrpSpPr/>
      </xdr:nvGrpSpPr>
      <xdr:grpSpPr>
        <a:xfrm>
          <a:off x="13634356" y="14790963"/>
          <a:ext cx="1303714" cy="180000"/>
          <a:chOff x="14382750" y="4027714"/>
          <a:chExt cx="1385357" cy="180000"/>
        </a:xfrm>
      </xdr:grpSpPr>
      <xdr:sp macro="" textlink="">
        <xdr:nvSpPr>
          <xdr:cNvPr id="46" name="ホームベース 54">
            <a:extLst>
              <a:ext uri="{FF2B5EF4-FFF2-40B4-BE49-F238E27FC236}">
                <a16:creationId xmlns:a16="http://schemas.microsoft.com/office/drawing/2014/main" id="{700835D4-0DF4-8C4A-FDD5-E4DF7BDC6970}"/>
              </a:ext>
            </a:extLst>
          </xdr:cNvPr>
          <xdr:cNvSpPr/>
        </xdr:nvSpPr>
        <xdr:spPr>
          <a:xfrm>
            <a:off x="14382750" y="4027714"/>
            <a:ext cx="324000" cy="180000"/>
          </a:xfrm>
          <a:prstGeom prst="homePlate">
            <a:avLst/>
          </a:prstGeom>
          <a:noFill/>
          <a:ln w="6350">
            <a:solidFill>
              <a:sysClr val="windowText" lastClr="000000"/>
            </a:solidFill>
          </a:ln>
          <a:effectLst/>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algn="l"/>
            <a:endParaRPr kumimoji="1" lang="ja-JP" altLang="en-US" sz="1100"/>
          </a:p>
        </xdr:txBody>
      </xdr:sp>
      <xdr:grpSp>
        <xdr:nvGrpSpPr>
          <xdr:cNvPr id="47" name="グループ化 46">
            <a:extLst>
              <a:ext uri="{FF2B5EF4-FFF2-40B4-BE49-F238E27FC236}">
                <a16:creationId xmlns:a16="http://schemas.microsoft.com/office/drawing/2014/main" id="{7C8E2D6C-D099-5128-7DAB-CFB82C65241B}"/>
              </a:ext>
            </a:extLst>
          </xdr:cNvPr>
          <xdr:cNvGrpSpPr/>
        </xdr:nvGrpSpPr>
        <xdr:grpSpPr>
          <a:xfrm>
            <a:off x="14913429" y="4027714"/>
            <a:ext cx="324000" cy="180000"/>
            <a:chOff x="12899571" y="3728357"/>
            <a:chExt cx="507280" cy="216000"/>
          </a:xfrm>
        </xdr:grpSpPr>
        <xdr:sp macro="" textlink="">
          <xdr:nvSpPr>
            <xdr:cNvPr id="52" name="山形 60">
              <a:extLst>
                <a:ext uri="{FF2B5EF4-FFF2-40B4-BE49-F238E27FC236}">
                  <a16:creationId xmlns:a16="http://schemas.microsoft.com/office/drawing/2014/main" id="{A0E214F6-94DE-843D-B6BC-302B31D61DC8}"/>
                </a:ext>
              </a:extLst>
            </xdr:cNvPr>
            <xdr:cNvSpPr/>
          </xdr:nvSpPr>
          <xdr:spPr>
            <a:xfrm>
              <a:off x="13050520" y="3728357"/>
              <a:ext cx="205385" cy="216000"/>
            </a:xfrm>
            <a:prstGeom prst="chevron">
              <a:avLst/>
            </a:prstGeom>
            <a:noFill/>
            <a:ln w="6350">
              <a:solidFill>
                <a:schemeClr val="tx1"/>
              </a:solidFill>
            </a:ln>
            <a:effectLst/>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solidFill>
                  <a:schemeClr val="tx1"/>
                </a:solidFill>
              </a:endParaRPr>
            </a:p>
          </xdr:txBody>
        </xdr:sp>
        <xdr:sp macro="" textlink="">
          <xdr:nvSpPr>
            <xdr:cNvPr id="53" name="山形 61">
              <a:extLst>
                <a:ext uri="{FF2B5EF4-FFF2-40B4-BE49-F238E27FC236}">
                  <a16:creationId xmlns:a16="http://schemas.microsoft.com/office/drawing/2014/main" id="{CD388ECB-FAD1-C29A-80AD-5976C6D49E70}"/>
                </a:ext>
              </a:extLst>
            </xdr:cNvPr>
            <xdr:cNvSpPr/>
          </xdr:nvSpPr>
          <xdr:spPr>
            <a:xfrm>
              <a:off x="13201466" y="3728357"/>
              <a:ext cx="205385" cy="216000"/>
            </a:xfrm>
            <a:prstGeom prst="chevron">
              <a:avLst/>
            </a:prstGeom>
            <a:noFill/>
            <a:ln w="6350"/>
            <a:effectLst/>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solidFill>
                  <a:schemeClr val="tx1"/>
                </a:solidFill>
              </a:endParaRPr>
            </a:p>
          </xdr:txBody>
        </xdr:sp>
        <xdr:sp macro="" textlink="">
          <xdr:nvSpPr>
            <xdr:cNvPr id="54" name="山形 62">
              <a:extLst>
                <a:ext uri="{FF2B5EF4-FFF2-40B4-BE49-F238E27FC236}">
                  <a16:creationId xmlns:a16="http://schemas.microsoft.com/office/drawing/2014/main" id="{F9F7292E-3C6F-9691-D90E-E8618B3B4B32}"/>
                </a:ext>
              </a:extLst>
            </xdr:cNvPr>
            <xdr:cNvSpPr/>
          </xdr:nvSpPr>
          <xdr:spPr>
            <a:xfrm>
              <a:off x="12899571" y="3728357"/>
              <a:ext cx="205385" cy="216000"/>
            </a:xfrm>
            <a:prstGeom prst="chevron">
              <a:avLst/>
            </a:prstGeom>
            <a:noFill/>
            <a:ln w="6350"/>
            <a:effectLst/>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solidFill>
                  <a:schemeClr val="tx1"/>
                </a:solidFill>
              </a:endParaRPr>
            </a:p>
          </xdr:txBody>
        </xdr:sp>
      </xdr:grpSp>
      <xdr:grpSp>
        <xdr:nvGrpSpPr>
          <xdr:cNvPr id="48" name="グループ化 47">
            <a:extLst>
              <a:ext uri="{FF2B5EF4-FFF2-40B4-BE49-F238E27FC236}">
                <a16:creationId xmlns:a16="http://schemas.microsoft.com/office/drawing/2014/main" id="{625AF738-390F-B9AC-3EAD-D1AFC3C1BF13}"/>
              </a:ext>
            </a:extLst>
          </xdr:cNvPr>
          <xdr:cNvGrpSpPr/>
        </xdr:nvGrpSpPr>
        <xdr:grpSpPr>
          <a:xfrm>
            <a:off x="15444107" y="4027714"/>
            <a:ext cx="324000" cy="180000"/>
            <a:chOff x="12899571" y="3728357"/>
            <a:chExt cx="507280" cy="216000"/>
          </a:xfrm>
        </xdr:grpSpPr>
        <xdr:sp macro="" textlink="">
          <xdr:nvSpPr>
            <xdr:cNvPr id="49" name="山形 57">
              <a:extLst>
                <a:ext uri="{FF2B5EF4-FFF2-40B4-BE49-F238E27FC236}">
                  <a16:creationId xmlns:a16="http://schemas.microsoft.com/office/drawing/2014/main" id="{EB557A70-1F2B-EC7F-9389-D727A2E7D146}"/>
                </a:ext>
              </a:extLst>
            </xdr:cNvPr>
            <xdr:cNvSpPr/>
          </xdr:nvSpPr>
          <xdr:spPr>
            <a:xfrm>
              <a:off x="13050520" y="3728357"/>
              <a:ext cx="205385" cy="216000"/>
            </a:xfrm>
            <a:prstGeom prst="chevron">
              <a:avLst/>
            </a:prstGeom>
            <a:noFill/>
            <a:ln w="6350">
              <a:solidFill>
                <a:schemeClr val="tx1"/>
              </a:solidFill>
            </a:ln>
            <a:effectLst/>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solidFill>
                  <a:schemeClr val="tx1"/>
                </a:solidFill>
              </a:endParaRPr>
            </a:p>
          </xdr:txBody>
        </xdr:sp>
        <xdr:sp macro="" textlink="">
          <xdr:nvSpPr>
            <xdr:cNvPr id="50" name="山形 58">
              <a:extLst>
                <a:ext uri="{FF2B5EF4-FFF2-40B4-BE49-F238E27FC236}">
                  <a16:creationId xmlns:a16="http://schemas.microsoft.com/office/drawing/2014/main" id="{460A0341-9B76-C4C7-E88E-0BA4EA00D443}"/>
                </a:ext>
              </a:extLst>
            </xdr:cNvPr>
            <xdr:cNvSpPr/>
          </xdr:nvSpPr>
          <xdr:spPr>
            <a:xfrm>
              <a:off x="13201466" y="3728357"/>
              <a:ext cx="205385" cy="216000"/>
            </a:xfrm>
            <a:prstGeom prst="chevron">
              <a:avLst/>
            </a:prstGeom>
            <a:noFill/>
            <a:ln w="6350"/>
            <a:effectLst/>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solidFill>
                  <a:schemeClr val="tx1"/>
                </a:solidFill>
              </a:endParaRPr>
            </a:p>
          </xdr:txBody>
        </xdr:sp>
        <xdr:sp macro="" textlink="">
          <xdr:nvSpPr>
            <xdr:cNvPr id="51" name="山形 59">
              <a:extLst>
                <a:ext uri="{FF2B5EF4-FFF2-40B4-BE49-F238E27FC236}">
                  <a16:creationId xmlns:a16="http://schemas.microsoft.com/office/drawing/2014/main" id="{25A73F13-D22F-599E-5572-9FE0262E9459}"/>
                </a:ext>
              </a:extLst>
            </xdr:cNvPr>
            <xdr:cNvSpPr/>
          </xdr:nvSpPr>
          <xdr:spPr>
            <a:xfrm>
              <a:off x="12899571" y="3728357"/>
              <a:ext cx="205385" cy="216000"/>
            </a:xfrm>
            <a:prstGeom prst="chevron">
              <a:avLst/>
            </a:prstGeom>
            <a:noFill/>
            <a:ln w="6350"/>
            <a:effectLst/>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solidFill>
                  <a:schemeClr val="tx1"/>
                </a:solidFill>
              </a:endParaRPr>
            </a:p>
          </xdr:txBody>
        </xdr:sp>
      </xdr:grpSp>
    </xdr:grpSp>
    <xdr:clientData/>
  </xdr:twoCellAnchor>
  <xdr:twoCellAnchor>
    <xdr:from>
      <xdr:col>16</xdr:col>
      <xdr:colOff>95249</xdr:colOff>
      <xdr:row>47</xdr:row>
      <xdr:rowOff>95249</xdr:rowOff>
    </xdr:from>
    <xdr:to>
      <xdr:col>18</xdr:col>
      <xdr:colOff>419249</xdr:colOff>
      <xdr:row>47</xdr:row>
      <xdr:rowOff>278424</xdr:rowOff>
    </xdr:to>
    <xdr:grpSp>
      <xdr:nvGrpSpPr>
        <xdr:cNvPr id="55" name="グループ化 54">
          <a:extLst>
            <a:ext uri="{FF2B5EF4-FFF2-40B4-BE49-F238E27FC236}">
              <a16:creationId xmlns:a16="http://schemas.microsoft.com/office/drawing/2014/main" id="{E88B1AA9-896F-4718-84D5-E5FF995D0440}"/>
            </a:ext>
          </a:extLst>
        </xdr:cNvPr>
        <xdr:cNvGrpSpPr/>
      </xdr:nvGrpSpPr>
      <xdr:grpSpPr>
        <a:xfrm>
          <a:off x="13634356" y="18560142"/>
          <a:ext cx="1303714" cy="180000"/>
          <a:chOff x="14382750" y="4027714"/>
          <a:chExt cx="1385357" cy="180000"/>
        </a:xfrm>
      </xdr:grpSpPr>
      <xdr:sp macro="" textlink="">
        <xdr:nvSpPr>
          <xdr:cNvPr id="56" name="ホームベース 64">
            <a:extLst>
              <a:ext uri="{FF2B5EF4-FFF2-40B4-BE49-F238E27FC236}">
                <a16:creationId xmlns:a16="http://schemas.microsoft.com/office/drawing/2014/main" id="{06A98EBA-F643-9520-F3B8-EEE4A4526E4B}"/>
              </a:ext>
            </a:extLst>
          </xdr:cNvPr>
          <xdr:cNvSpPr/>
        </xdr:nvSpPr>
        <xdr:spPr>
          <a:xfrm>
            <a:off x="14382750" y="4027714"/>
            <a:ext cx="324000" cy="180000"/>
          </a:xfrm>
          <a:prstGeom prst="homePlate">
            <a:avLst/>
          </a:prstGeom>
          <a:noFill/>
          <a:ln w="6350">
            <a:solidFill>
              <a:sysClr val="windowText" lastClr="000000"/>
            </a:solidFill>
          </a:ln>
          <a:effectLst/>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algn="l"/>
            <a:endParaRPr kumimoji="1" lang="ja-JP" altLang="en-US" sz="1100"/>
          </a:p>
        </xdr:txBody>
      </xdr:sp>
      <xdr:grpSp>
        <xdr:nvGrpSpPr>
          <xdr:cNvPr id="57" name="グループ化 56">
            <a:extLst>
              <a:ext uri="{FF2B5EF4-FFF2-40B4-BE49-F238E27FC236}">
                <a16:creationId xmlns:a16="http://schemas.microsoft.com/office/drawing/2014/main" id="{C3F15019-22E6-A6AB-946A-122F9881D864}"/>
              </a:ext>
            </a:extLst>
          </xdr:cNvPr>
          <xdr:cNvGrpSpPr/>
        </xdr:nvGrpSpPr>
        <xdr:grpSpPr>
          <a:xfrm>
            <a:off x="14913429" y="4027714"/>
            <a:ext cx="324000" cy="180000"/>
            <a:chOff x="12899571" y="3728357"/>
            <a:chExt cx="507280" cy="216000"/>
          </a:xfrm>
        </xdr:grpSpPr>
        <xdr:sp macro="" textlink="">
          <xdr:nvSpPr>
            <xdr:cNvPr id="62" name="山形 70">
              <a:extLst>
                <a:ext uri="{FF2B5EF4-FFF2-40B4-BE49-F238E27FC236}">
                  <a16:creationId xmlns:a16="http://schemas.microsoft.com/office/drawing/2014/main" id="{6C8B4587-191F-6ED3-BF65-ACC275D6975C}"/>
                </a:ext>
              </a:extLst>
            </xdr:cNvPr>
            <xdr:cNvSpPr/>
          </xdr:nvSpPr>
          <xdr:spPr>
            <a:xfrm>
              <a:off x="13050520" y="3728357"/>
              <a:ext cx="205385" cy="216000"/>
            </a:xfrm>
            <a:prstGeom prst="chevron">
              <a:avLst/>
            </a:prstGeom>
            <a:noFill/>
            <a:ln w="6350">
              <a:solidFill>
                <a:schemeClr val="tx1"/>
              </a:solidFill>
            </a:ln>
            <a:effectLst/>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solidFill>
                  <a:schemeClr val="tx1"/>
                </a:solidFill>
              </a:endParaRPr>
            </a:p>
          </xdr:txBody>
        </xdr:sp>
        <xdr:sp macro="" textlink="">
          <xdr:nvSpPr>
            <xdr:cNvPr id="63" name="山形 71">
              <a:extLst>
                <a:ext uri="{FF2B5EF4-FFF2-40B4-BE49-F238E27FC236}">
                  <a16:creationId xmlns:a16="http://schemas.microsoft.com/office/drawing/2014/main" id="{08E79620-28E9-0839-A836-D13F8B6C3A4C}"/>
                </a:ext>
              </a:extLst>
            </xdr:cNvPr>
            <xdr:cNvSpPr/>
          </xdr:nvSpPr>
          <xdr:spPr>
            <a:xfrm>
              <a:off x="13201466" y="3728357"/>
              <a:ext cx="205385" cy="216000"/>
            </a:xfrm>
            <a:prstGeom prst="chevron">
              <a:avLst/>
            </a:prstGeom>
            <a:noFill/>
            <a:ln w="6350"/>
            <a:effectLst/>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solidFill>
                  <a:schemeClr val="tx1"/>
                </a:solidFill>
              </a:endParaRPr>
            </a:p>
          </xdr:txBody>
        </xdr:sp>
        <xdr:sp macro="" textlink="">
          <xdr:nvSpPr>
            <xdr:cNvPr id="64" name="山形 72">
              <a:extLst>
                <a:ext uri="{FF2B5EF4-FFF2-40B4-BE49-F238E27FC236}">
                  <a16:creationId xmlns:a16="http://schemas.microsoft.com/office/drawing/2014/main" id="{9D925F64-2450-6006-DD9A-3812601CEF85}"/>
                </a:ext>
              </a:extLst>
            </xdr:cNvPr>
            <xdr:cNvSpPr/>
          </xdr:nvSpPr>
          <xdr:spPr>
            <a:xfrm>
              <a:off x="12899571" y="3728357"/>
              <a:ext cx="205385" cy="216000"/>
            </a:xfrm>
            <a:prstGeom prst="chevron">
              <a:avLst/>
            </a:prstGeom>
            <a:noFill/>
            <a:ln w="6350"/>
            <a:effectLst/>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solidFill>
                  <a:schemeClr val="tx1"/>
                </a:solidFill>
              </a:endParaRPr>
            </a:p>
          </xdr:txBody>
        </xdr:sp>
      </xdr:grpSp>
      <xdr:grpSp>
        <xdr:nvGrpSpPr>
          <xdr:cNvPr id="58" name="グループ化 57">
            <a:extLst>
              <a:ext uri="{FF2B5EF4-FFF2-40B4-BE49-F238E27FC236}">
                <a16:creationId xmlns:a16="http://schemas.microsoft.com/office/drawing/2014/main" id="{B20172B1-AA6C-9DA8-C867-02E9FFE638FA}"/>
              </a:ext>
            </a:extLst>
          </xdr:cNvPr>
          <xdr:cNvGrpSpPr/>
        </xdr:nvGrpSpPr>
        <xdr:grpSpPr>
          <a:xfrm>
            <a:off x="15444107" y="4027714"/>
            <a:ext cx="324000" cy="180000"/>
            <a:chOff x="12899571" y="3728357"/>
            <a:chExt cx="507280" cy="216000"/>
          </a:xfrm>
        </xdr:grpSpPr>
        <xdr:sp macro="" textlink="">
          <xdr:nvSpPr>
            <xdr:cNvPr id="59" name="山形 67">
              <a:extLst>
                <a:ext uri="{FF2B5EF4-FFF2-40B4-BE49-F238E27FC236}">
                  <a16:creationId xmlns:a16="http://schemas.microsoft.com/office/drawing/2014/main" id="{506689B2-82F0-D28A-EF5A-829B773978F1}"/>
                </a:ext>
              </a:extLst>
            </xdr:cNvPr>
            <xdr:cNvSpPr/>
          </xdr:nvSpPr>
          <xdr:spPr>
            <a:xfrm>
              <a:off x="13050520" y="3728357"/>
              <a:ext cx="205385" cy="216000"/>
            </a:xfrm>
            <a:prstGeom prst="chevron">
              <a:avLst/>
            </a:prstGeom>
            <a:noFill/>
            <a:ln w="6350">
              <a:solidFill>
                <a:schemeClr val="tx1"/>
              </a:solidFill>
            </a:ln>
            <a:effectLst/>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solidFill>
                  <a:schemeClr val="tx1"/>
                </a:solidFill>
              </a:endParaRPr>
            </a:p>
          </xdr:txBody>
        </xdr:sp>
        <xdr:sp macro="" textlink="">
          <xdr:nvSpPr>
            <xdr:cNvPr id="60" name="山形 68">
              <a:extLst>
                <a:ext uri="{FF2B5EF4-FFF2-40B4-BE49-F238E27FC236}">
                  <a16:creationId xmlns:a16="http://schemas.microsoft.com/office/drawing/2014/main" id="{F84F1349-352C-FD4C-4B9F-3AD2C154439D}"/>
                </a:ext>
              </a:extLst>
            </xdr:cNvPr>
            <xdr:cNvSpPr/>
          </xdr:nvSpPr>
          <xdr:spPr>
            <a:xfrm>
              <a:off x="13201466" y="3728357"/>
              <a:ext cx="205385" cy="216000"/>
            </a:xfrm>
            <a:prstGeom prst="chevron">
              <a:avLst/>
            </a:prstGeom>
            <a:noFill/>
            <a:ln w="6350"/>
            <a:effectLst/>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solidFill>
                  <a:schemeClr val="tx1"/>
                </a:solidFill>
              </a:endParaRPr>
            </a:p>
          </xdr:txBody>
        </xdr:sp>
        <xdr:sp macro="" textlink="">
          <xdr:nvSpPr>
            <xdr:cNvPr id="61" name="山形 69">
              <a:extLst>
                <a:ext uri="{FF2B5EF4-FFF2-40B4-BE49-F238E27FC236}">
                  <a16:creationId xmlns:a16="http://schemas.microsoft.com/office/drawing/2014/main" id="{EF69A868-1342-4B65-6756-8A872AAA50F7}"/>
                </a:ext>
              </a:extLst>
            </xdr:cNvPr>
            <xdr:cNvSpPr/>
          </xdr:nvSpPr>
          <xdr:spPr>
            <a:xfrm>
              <a:off x="12899571" y="3728357"/>
              <a:ext cx="205385" cy="216000"/>
            </a:xfrm>
            <a:prstGeom prst="chevron">
              <a:avLst/>
            </a:prstGeom>
            <a:noFill/>
            <a:ln w="6350"/>
            <a:effectLst/>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solidFill>
                  <a:schemeClr val="tx1"/>
                </a:solidFill>
              </a:endParaRPr>
            </a:p>
          </xdr:txBody>
        </xdr:sp>
      </xdr:grpSp>
    </xdr:grpSp>
    <xdr:clientData/>
  </xdr:twoCellAnchor>
  <xdr:twoCellAnchor>
    <xdr:from>
      <xdr:col>16</xdr:col>
      <xdr:colOff>95249</xdr:colOff>
      <xdr:row>56</xdr:row>
      <xdr:rowOff>95249</xdr:rowOff>
    </xdr:from>
    <xdr:to>
      <xdr:col>18</xdr:col>
      <xdr:colOff>419249</xdr:colOff>
      <xdr:row>56</xdr:row>
      <xdr:rowOff>278424</xdr:rowOff>
    </xdr:to>
    <xdr:grpSp>
      <xdr:nvGrpSpPr>
        <xdr:cNvPr id="65" name="グループ化 64">
          <a:extLst>
            <a:ext uri="{FF2B5EF4-FFF2-40B4-BE49-F238E27FC236}">
              <a16:creationId xmlns:a16="http://schemas.microsoft.com/office/drawing/2014/main" id="{3B37808F-4527-477E-A55C-B3F2D6EAAA7A}"/>
            </a:ext>
          </a:extLst>
        </xdr:cNvPr>
        <xdr:cNvGrpSpPr/>
      </xdr:nvGrpSpPr>
      <xdr:grpSpPr>
        <a:xfrm>
          <a:off x="13634356" y="21757820"/>
          <a:ext cx="1303714" cy="180000"/>
          <a:chOff x="14382750" y="4027714"/>
          <a:chExt cx="1385357" cy="180000"/>
        </a:xfrm>
      </xdr:grpSpPr>
      <xdr:sp macro="" textlink="">
        <xdr:nvSpPr>
          <xdr:cNvPr id="66" name="ホームベース 74">
            <a:extLst>
              <a:ext uri="{FF2B5EF4-FFF2-40B4-BE49-F238E27FC236}">
                <a16:creationId xmlns:a16="http://schemas.microsoft.com/office/drawing/2014/main" id="{AA7F6ED1-74C1-615E-5C73-6C79CB66809B}"/>
              </a:ext>
            </a:extLst>
          </xdr:cNvPr>
          <xdr:cNvSpPr/>
        </xdr:nvSpPr>
        <xdr:spPr>
          <a:xfrm>
            <a:off x="14382750" y="4027714"/>
            <a:ext cx="324000" cy="180000"/>
          </a:xfrm>
          <a:prstGeom prst="homePlate">
            <a:avLst/>
          </a:prstGeom>
          <a:noFill/>
          <a:ln w="6350">
            <a:solidFill>
              <a:sysClr val="windowText" lastClr="000000"/>
            </a:solidFill>
          </a:ln>
          <a:effectLst/>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algn="l"/>
            <a:endParaRPr kumimoji="1" lang="ja-JP" altLang="en-US" sz="1100"/>
          </a:p>
        </xdr:txBody>
      </xdr:sp>
      <xdr:grpSp>
        <xdr:nvGrpSpPr>
          <xdr:cNvPr id="67" name="グループ化 66">
            <a:extLst>
              <a:ext uri="{FF2B5EF4-FFF2-40B4-BE49-F238E27FC236}">
                <a16:creationId xmlns:a16="http://schemas.microsoft.com/office/drawing/2014/main" id="{99B4B724-C6BB-7883-CF2C-C6E7925EE5E1}"/>
              </a:ext>
            </a:extLst>
          </xdr:cNvPr>
          <xdr:cNvGrpSpPr/>
        </xdr:nvGrpSpPr>
        <xdr:grpSpPr>
          <a:xfrm>
            <a:off x="14913429" y="4027714"/>
            <a:ext cx="324000" cy="180000"/>
            <a:chOff x="12899571" y="3728357"/>
            <a:chExt cx="507280" cy="216000"/>
          </a:xfrm>
        </xdr:grpSpPr>
        <xdr:sp macro="" textlink="">
          <xdr:nvSpPr>
            <xdr:cNvPr id="72" name="山形 80">
              <a:extLst>
                <a:ext uri="{FF2B5EF4-FFF2-40B4-BE49-F238E27FC236}">
                  <a16:creationId xmlns:a16="http://schemas.microsoft.com/office/drawing/2014/main" id="{FB252F2F-AFBB-5F3C-7269-6341F125A88C}"/>
                </a:ext>
              </a:extLst>
            </xdr:cNvPr>
            <xdr:cNvSpPr/>
          </xdr:nvSpPr>
          <xdr:spPr>
            <a:xfrm>
              <a:off x="13050520" y="3728357"/>
              <a:ext cx="205385" cy="216000"/>
            </a:xfrm>
            <a:prstGeom prst="chevron">
              <a:avLst/>
            </a:prstGeom>
            <a:noFill/>
            <a:ln w="6350">
              <a:solidFill>
                <a:schemeClr val="tx1"/>
              </a:solidFill>
            </a:ln>
            <a:effectLst/>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solidFill>
                  <a:schemeClr val="tx1"/>
                </a:solidFill>
              </a:endParaRPr>
            </a:p>
          </xdr:txBody>
        </xdr:sp>
        <xdr:sp macro="" textlink="">
          <xdr:nvSpPr>
            <xdr:cNvPr id="73" name="山形 81">
              <a:extLst>
                <a:ext uri="{FF2B5EF4-FFF2-40B4-BE49-F238E27FC236}">
                  <a16:creationId xmlns:a16="http://schemas.microsoft.com/office/drawing/2014/main" id="{329EC306-ABB0-5CD3-7BE5-7D4C4B374AF8}"/>
                </a:ext>
              </a:extLst>
            </xdr:cNvPr>
            <xdr:cNvSpPr/>
          </xdr:nvSpPr>
          <xdr:spPr>
            <a:xfrm>
              <a:off x="13201466" y="3728357"/>
              <a:ext cx="205385" cy="216000"/>
            </a:xfrm>
            <a:prstGeom prst="chevron">
              <a:avLst/>
            </a:prstGeom>
            <a:noFill/>
            <a:ln w="6350"/>
            <a:effectLst/>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solidFill>
                  <a:schemeClr val="tx1"/>
                </a:solidFill>
              </a:endParaRPr>
            </a:p>
          </xdr:txBody>
        </xdr:sp>
        <xdr:sp macro="" textlink="">
          <xdr:nvSpPr>
            <xdr:cNvPr id="74" name="山形 82">
              <a:extLst>
                <a:ext uri="{FF2B5EF4-FFF2-40B4-BE49-F238E27FC236}">
                  <a16:creationId xmlns:a16="http://schemas.microsoft.com/office/drawing/2014/main" id="{2E6A0EDD-ABC3-1D40-559C-A07709C14143}"/>
                </a:ext>
              </a:extLst>
            </xdr:cNvPr>
            <xdr:cNvSpPr/>
          </xdr:nvSpPr>
          <xdr:spPr>
            <a:xfrm>
              <a:off x="12899571" y="3728357"/>
              <a:ext cx="205385" cy="216000"/>
            </a:xfrm>
            <a:prstGeom prst="chevron">
              <a:avLst/>
            </a:prstGeom>
            <a:noFill/>
            <a:ln w="6350"/>
            <a:effectLst/>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solidFill>
                  <a:schemeClr val="tx1"/>
                </a:solidFill>
              </a:endParaRPr>
            </a:p>
          </xdr:txBody>
        </xdr:sp>
      </xdr:grpSp>
      <xdr:grpSp>
        <xdr:nvGrpSpPr>
          <xdr:cNvPr id="68" name="グループ化 67">
            <a:extLst>
              <a:ext uri="{FF2B5EF4-FFF2-40B4-BE49-F238E27FC236}">
                <a16:creationId xmlns:a16="http://schemas.microsoft.com/office/drawing/2014/main" id="{9F411E71-0F51-C225-8C9E-F8062C88E45D}"/>
              </a:ext>
            </a:extLst>
          </xdr:cNvPr>
          <xdr:cNvGrpSpPr/>
        </xdr:nvGrpSpPr>
        <xdr:grpSpPr>
          <a:xfrm>
            <a:off x="15444107" y="4027714"/>
            <a:ext cx="324000" cy="180000"/>
            <a:chOff x="12899571" y="3728357"/>
            <a:chExt cx="507280" cy="216000"/>
          </a:xfrm>
        </xdr:grpSpPr>
        <xdr:sp macro="" textlink="">
          <xdr:nvSpPr>
            <xdr:cNvPr id="69" name="山形 77">
              <a:extLst>
                <a:ext uri="{FF2B5EF4-FFF2-40B4-BE49-F238E27FC236}">
                  <a16:creationId xmlns:a16="http://schemas.microsoft.com/office/drawing/2014/main" id="{0BDCD607-6AA9-8C93-31EB-9A209680A19F}"/>
                </a:ext>
              </a:extLst>
            </xdr:cNvPr>
            <xdr:cNvSpPr/>
          </xdr:nvSpPr>
          <xdr:spPr>
            <a:xfrm>
              <a:off x="13050520" y="3728357"/>
              <a:ext cx="205385" cy="216000"/>
            </a:xfrm>
            <a:prstGeom prst="chevron">
              <a:avLst/>
            </a:prstGeom>
            <a:noFill/>
            <a:ln w="6350">
              <a:solidFill>
                <a:schemeClr val="tx1"/>
              </a:solidFill>
            </a:ln>
            <a:effectLst/>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solidFill>
                  <a:schemeClr val="tx1"/>
                </a:solidFill>
              </a:endParaRPr>
            </a:p>
          </xdr:txBody>
        </xdr:sp>
        <xdr:sp macro="" textlink="">
          <xdr:nvSpPr>
            <xdr:cNvPr id="70" name="山形 78">
              <a:extLst>
                <a:ext uri="{FF2B5EF4-FFF2-40B4-BE49-F238E27FC236}">
                  <a16:creationId xmlns:a16="http://schemas.microsoft.com/office/drawing/2014/main" id="{01454E18-6488-A1C3-42BE-0D3225B6546B}"/>
                </a:ext>
              </a:extLst>
            </xdr:cNvPr>
            <xdr:cNvSpPr/>
          </xdr:nvSpPr>
          <xdr:spPr>
            <a:xfrm>
              <a:off x="13201466" y="3728357"/>
              <a:ext cx="205385" cy="216000"/>
            </a:xfrm>
            <a:prstGeom prst="chevron">
              <a:avLst/>
            </a:prstGeom>
            <a:noFill/>
            <a:ln w="6350"/>
            <a:effectLst/>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solidFill>
                  <a:schemeClr val="tx1"/>
                </a:solidFill>
              </a:endParaRPr>
            </a:p>
          </xdr:txBody>
        </xdr:sp>
        <xdr:sp macro="" textlink="">
          <xdr:nvSpPr>
            <xdr:cNvPr id="71" name="山形 79">
              <a:extLst>
                <a:ext uri="{FF2B5EF4-FFF2-40B4-BE49-F238E27FC236}">
                  <a16:creationId xmlns:a16="http://schemas.microsoft.com/office/drawing/2014/main" id="{5162AC86-1FD1-864F-6172-BAECC2F86152}"/>
                </a:ext>
              </a:extLst>
            </xdr:cNvPr>
            <xdr:cNvSpPr/>
          </xdr:nvSpPr>
          <xdr:spPr>
            <a:xfrm>
              <a:off x="12899571" y="3728357"/>
              <a:ext cx="205385" cy="216000"/>
            </a:xfrm>
            <a:prstGeom prst="chevron">
              <a:avLst/>
            </a:prstGeom>
            <a:noFill/>
            <a:ln w="6350"/>
            <a:effectLst/>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solidFill>
                  <a:schemeClr val="tx1"/>
                </a:solidFill>
              </a:endParaRPr>
            </a:p>
          </xdr:txBody>
        </xdr:sp>
      </xdr:grpSp>
    </xdr:grpSp>
    <xdr:clientData/>
  </xdr:twoCellAnchor>
  <xdr:twoCellAnchor>
    <xdr:from>
      <xdr:col>16</xdr:col>
      <xdr:colOff>95249</xdr:colOff>
      <xdr:row>57</xdr:row>
      <xdr:rowOff>95249</xdr:rowOff>
    </xdr:from>
    <xdr:to>
      <xdr:col>18</xdr:col>
      <xdr:colOff>419249</xdr:colOff>
      <xdr:row>57</xdr:row>
      <xdr:rowOff>278424</xdr:rowOff>
    </xdr:to>
    <xdr:grpSp>
      <xdr:nvGrpSpPr>
        <xdr:cNvPr id="75" name="グループ化 74">
          <a:extLst>
            <a:ext uri="{FF2B5EF4-FFF2-40B4-BE49-F238E27FC236}">
              <a16:creationId xmlns:a16="http://schemas.microsoft.com/office/drawing/2014/main" id="{64DDD8F3-FBDA-4968-85C6-C6D89E899B9A}"/>
            </a:ext>
          </a:extLst>
        </xdr:cNvPr>
        <xdr:cNvGrpSpPr/>
      </xdr:nvGrpSpPr>
      <xdr:grpSpPr>
        <a:xfrm>
          <a:off x="13634356" y="22097999"/>
          <a:ext cx="1303714" cy="180000"/>
          <a:chOff x="14382750" y="4027714"/>
          <a:chExt cx="1385357" cy="180000"/>
        </a:xfrm>
      </xdr:grpSpPr>
      <xdr:sp macro="" textlink="">
        <xdr:nvSpPr>
          <xdr:cNvPr id="76" name="ホームベース 84">
            <a:extLst>
              <a:ext uri="{FF2B5EF4-FFF2-40B4-BE49-F238E27FC236}">
                <a16:creationId xmlns:a16="http://schemas.microsoft.com/office/drawing/2014/main" id="{8A99C10B-53BD-E64B-4BA7-6FE78B9C254A}"/>
              </a:ext>
            </a:extLst>
          </xdr:cNvPr>
          <xdr:cNvSpPr/>
        </xdr:nvSpPr>
        <xdr:spPr>
          <a:xfrm>
            <a:off x="14382750" y="4027714"/>
            <a:ext cx="324000" cy="180000"/>
          </a:xfrm>
          <a:prstGeom prst="homePlate">
            <a:avLst/>
          </a:prstGeom>
          <a:noFill/>
          <a:ln w="6350">
            <a:solidFill>
              <a:sysClr val="windowText" lastClr="000000"/>
            </a:solidFill>
          </a:ln>
          <a:effectLst/>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algn="l"/>
            <a:endParaRPr kumimoji="1" lang="ja-JP" altLang="en-US" sz="1100"/>
          </a:p>
        </xdr:txBody>
      </xdr:sp>
      <xdr:grpSp>
        <xdr:nvGrpSpPr>
          <xdr:cNvPr id="77" name="グループ化 76">
            <a:extLst>
              <a:ext uri="{FF2B5EF4-FFF2-40B4-BE49-F238E27FC236}">
                <a16:creationId xmlns:a16="http://schemas.microsoft.com/office/drawing/2014/main" id="{94305A8A-0932-CE9C-C1B1-B47AD66CD7BE}"/>
              </a:ext>
            </a:extLst>
          </xdr:cNvPr>
          <xdr:cNvGrpSpPr/>
        </xdr:nvGrpSpPr>
        <xdr:grpSpPr>
          <a:xfrm>
            <a:off x="14913429" y="4027714"/>
            <a:ext cx="324000" cy="180000"/>
            <a:chOff x="12899571" y="3728357"/>
            <a:chExt cx="507280" cy="216000"/>
          </a:xfrm>
        </xdr:grpSpPr>
        <xdr:sp macro="" textlink="">
          <xdr:nvSpPr>
            <xdr:cNvPr id="82" name="山形 90">
              <a:extLst>
                <a:ext uri="{FF2B5EF4-FFF2-40B4-BE49-F238E27FC236}">
                  <a16:creationId xmlns:a16="http://schemas.microsoft.com/office/drawing/2014/main" id="{9A09726D-8AE7-5DF7-7F09-00B38DE7C0FC}"/>
                </a:ext>
              </a:extLst>
            </xdr:cNvPr>
            <xdr:cNvSpPr/>
          </xdr:nvSpPr>
          <xdr:spPr>
            <a:xfrm>
              <a:off x="13050520" y="3728357"/>
              <a:ext cx="205385" cy="216000"/>
            </a:xfrm>
            <a:prstGeom prst="chevron">
              <a:avLst/>
            </a:prstGeom>
            <a:noFill/>
            <a:ln w="6350">
              <a:solidFill>
                <a:schemeClr val="tx1"/>
              </a:solidFill>
            </a:ln>
            <a:effectLst/>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solidFill>
                  <a:schemeClr val="tx1"/>
                </a:solidFill>
              </a:endParaRPr>
            </a:p>
          </xdr:txBody>
        </xdr:sp>
        <xdr:sp macro="" textlink="">
          <xdr:nvSpPr>
            <xdr:cNvPr id="83" name="山形 91">
              <a:extLst>
                <a:ext uri="{FF2B5EF4-FFF2-40B4-BE49-F238E27FC236}">
                  <a16:creationId xmlns:a16="http://schemas.microsoft.com/office/drawing/2014/main" id="{BE5F2F3D-3871-F658-3F7A-A6D9956283EF}"/>
                </a:ext>
              </a:extLst>
            </xdr:cNvPr>
            <xdr:cNvSpPr/>
          </xdr:nvSpPr>
          <xdr:spPr>
            <a:xfrm>
              <a:off x="13201466" y="3728357"/>
              <a:ext cx="205385" cy="216000"/>
            </a:xfrm>
            <a:prstGeom prst="chevron">
              <a:avLst/>
            </a:prstGeom>
            <a:noFill/>
            <a:ln w="6350"/>
            <a:effectLst/>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solidFill>
                  <a:schemeClr val="tx1"/>
                </a:solidFill>
              </a:endParaRPr>
            </a:p>
          </xdr:txBody>
        </xdr:sp>
        <xdr:sp macro="" textlink="">
          <xdr:nvSpPr>
            <xdr:cNvPr id="84" name="山形 92">
              <a:extLst>
                <a:ext uri="{FF2B5EF4-FFF2-40B4-BE49-F238E27FC236}">
                  <a16:creationId xmlns:a16="http://schemas.microsoft.com/office/drawing/2014/main" id="{4DDD9CDB-E0EC-225D-C015-EB7FE21BAF83}"/>
                </a:ext>
              </a:extLst>
            </xdr:cNvPr>
            <xdr:cNvSpPr/>
          </xdr:nvSpPr>
          <xdr:spPr>
            <a:xfrm>
              <a:off x="12899571" y="3728357"/>
              <a:ext cx="205385" cy="216000"/>
            </a:xfrm>
            <a:prstGeom prst="chevron">
              <a:avLst/>
            </a:prstGeom>
            <a:noFill/>
            <a:ln w="6350"/>
            <a:effectLst/>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solidFill>
                  <a:schemeClr val="tx1"/>
                </a:solidFill>
              </a:endParaRPr>
            </a:p>
          </xdr:txBody>
        </xdr:sp>
      </xdr:grpSp>
      <xdr:grpSp>
        <xdr:nvGrpSpPr>
          <xdr:cNvPr id="78" name="グループ化 77">
            <a:extLst>
              <a:ext uri="{FF2B5EF4-FFF2-40B4-BE49-F238E27FC236}">
                <a16:creationId xmlns:a16="http://schemas.microsoft.com/office/drawing/2014/main" id="{5B704E18-6EE0-A013-4833-019DC74709E4}"/>
              </a:ext>
            </a:extLst>
          </xdr:cNvPr>
          <xdr:cNvGrpSpPr/>
        </xdr:nvGrpSpPr>
        <xdr:grpSpPr>
          <a:xfrm>
            <a:off x="15444107" y="4027714"/>
            <a:ext cx="324000" cy="180000"/>
            <a:chOff x="12899571" y="3728357"/>
            <a:chExt cx="507280" cy="216000"/>
          </a:xfrm>
        </xdr:grpSpPr>
        <xdr:sp macro="" textlink="">
          <xdr:nvSpPr>
            <xdr:cNvPr id="79" name="山形 87">
              <a:extLst>
                <a:ext uri="{FF2B5EF4-FFF2-40B4-BE49-F238E27FC236}">
                  <a16:creationId xmlns:a16="http://schemas.microsoft.com/office/drawing/2014/main" id="{E6F63F99-BBA0-6405-BD20-200878042035}"/>
                </a:ext>
              </a:extLst>
            </xdr:cNvPr>
            <xdr:cNvSpPr/>
          </xdr:nvSpPr>
          <xdr:spPr>
            <a:xfrm>
              <a:off x="13050520" y="3728357"/>
              <a:ext cx="205385" cy="216000"/>
            </a:xfrm>
            <a:prstGeom prst="chevron">
              <a:avLst/>
            </a:prstGeom>
            <a:noFill/>
            <a:ln w="6350">
              <a:solidFill>
                <a:schemeClr val="tx1"/>
              </a:solidFill>
            </a:ln>
            <a:effectLst/>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solidFill>
                  <a:schemeClr val="tx1"/>
                </a:solidFill>
              </a:endParaRPr>
            </a:p>
          </xdr:txBody>
        </xdr:sp>
        <xdr:sp macro="" textlink="">
          <xdr:nvSpPr>
            <xdr:cNvPr id="80" name="山形 88">
              <a:extLst>
                <a:ext uri="{FF2B5EF4-FFF2-40B4-BE49-F238E27FC236}">
                  <a16:creationId xmlns:a16="http://schemas.microsoft.com/office/drawing/2014/main" id="{FF98C22C-914A-34A2-D93B-8CA14EEC267B}"/>
                </a:ext>
              </a:extLst>
            </xdr:cNvPr>
            <xdr:cNvSpPr/>
          </xdr:nvSpPr>
          <xdr:spPr>
            <a:xfrm>
              <a:off x="13201466" y="3728357"/>
              <a:ext cx="205385" cy="216000"/>
            </a:xfrm>
            <a:prstGeom prst="chevron">
              <a:avLst/>
            </a:prstGeom>
            <a:noFill/>
            <a:ln w="6350"/>
            <a:effectLst/>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solidFill>
                  <a:schemeClr val="tx1"/>
                </a:solidFill>
              </a:endParaRPr>
            </a:p>
          </xdr:txBody>
        </xdr:sp>
        <xdr:sp macro="" textlink="">
          <xdr:nvSpPr>
            <xdr:cNvPr id="81" name="山形 89">
              <a:extLst>
                <a:ext uri="{FF2B5EF4-FFF2-40B4-BE49-F238E27FC236}">
                  <a16:creationId xmlns:a16="http://schemas.microsoft.com/office/drawing/2014/main" id="{5E6AF148-4CDE-6CF6-FA6E-F8639EC4F1AC}"/>
                </a:ext>
              </a:extLst>
            </xdr:cNvPr>
            <xdr:cNvSpPr/>
          </xdr:nvSpPr>
          <xdr:spPr>
            <a:xfrm>
              <a:off x="12899571" y="3728357"/>
              <a:ext cx="205385" cy="216000"/>
            </a:xfrm>
            <a:prstGeom prst="chevron">
              <a:avLst/>
            </a:prstGeom>
            <a:noFill/>
            <a:ln w="6350"/>
            <a:effectLst/>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solidFill>
                  <a:schemeClr val="tx1"/>
                </a:solidFill>
              </a:endParaRPr>
            </a:p>
          </xdr:txBody>
        </xdr:sp>
      </xdr:grpSp>
    </xdr:grpSp>
    <xdr:clientData/>
  </xdr:twoCellAnchor>
  <xdr:twoCellAnchor>
    <xdr:from>
      <xdr:col>16</xdr:col>
      <xdr:colOff>95249</xdr:colOff>
      <xdr:row>59</xdr:row>
      <xdr:rowOff>95249</xdr:rowOff>
    </xdr:from>
    <xdr:to>
      <xdr:col>18</xdr:col>
      <xdr:colOff>419249</xdr:colOff>
      <xdr:row>59</xdr:row>
      <xdr:rowOff>278424</xdr:rowOff>
    </xdr:to>
    <xdr:grpSp>
      <xdr:nvGrpSpPr>
        <xdr:cNvPr id="85" name="グループ化 84">
          <a:extLst>
            <a:ext uri="{FF2B5EF4-FFF2-40B4-BE49-F238E27FC236}">
              <a16:creationId xmlns:a16="http://schemas.microsoft.com/office/drawing/2014/main" id="{0B30728D-FFDB-4896-9BA3-1761B18FD9FE}"/>
            </a:ext>
          </a:extLst>
        </xdr:cNvPr>
        <xdr:cNvGrpSpPr/>
      </xdr:nvGrpSpPr>
      <xdr:grpSpPr>
        <a:xfrm>
          <a:off x="13634356" y="22778356"/>
          <a:ext cx="1303714" cy="180000"/>
          <a:chOff x="14382750" y="4027714"/>
          <a:chExt cx="1385357" cy="180000"/>
        </a:xfrm>
      </xdr:grpSpPr>
      <xdr:sp macro="" textlink="">
        <xdr:nvSpPr>
          <xdr:cNvPr id="86" name="ホームベース 94">
            <a:extLst>
              <a:ext uri="{FF2B5EF4-FFF2-40B4-BE49-F238E27FC236}">
                <a16:creationId xmlns:a16="http://schemas.microsoft.com/office/drawing/2014/main" id="{AD2BF31F-D59B-0475-158F-C5E6929F9E94}"/>
              </a:ext>
            </a:extLst>
          </xdr:cNvPr>
          <xdr:cNvSpPr/>
        </xdr:nvSpPr>
        <xdr:spPr>
          <a:xfrm>
            <a:off x="14382750" y="4027714"/>
            <a:ext cx="324000" cy="180000"/>
          </a:xfrm>
          <a:prstGeom prst="homePlate">
            <a:avLst/>
          </a:prstGeom>
          <a:noFill/>
          <a:ln w="6350">
            <a:solidFill>
              <a:sysClr val="windowText" lastClr="000000"/>
            </a:solidFill>
          </a:ln>
          <a:effectLst/>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algn="l"/>
            <a:endParaRPr kumimoji="1" lang="ja-JP" altLang="en-US" sz="1100"/>
          </a:p>
        </xdr:txBody>
      </xdr:sp>
      <xdr:grpSp>
        <xdr:nvGrpSpPr>
          <xdr:cNvPr id="87" name="グループ化 86">
            <a:extLst>
              <a:ext uri="{FF2B5EF4-FFF2-40B4-BE49-F238E27FC236}">
                <a16:creationId xmlns:a16="http://schemas.microsoft.com/office/drawing/2014/main" id="{F7CCBAA5-5A45-28F4-582C-99F5964DC55F}"/>
              </a:ext>
            </a:extLst>
          </xdr:cNvPr>
          <xdr:cNvGrpSpPr/>
        </xdr:nvGrpSpPr>
        <xdr:grpSpPr>
          <a:xfrm>
            <a:off x="14913429" y="4027714"/>
            <a:ext cx="324000" cy="180000"/>
            <a:chOff x="12899571" y="3728357"/>
            <a:chExt cx="507280" cy="216000"/>
          </a:xfrm>
        </xdr:grpSpPr>
        <xdr:sp macro="" textlink="">
          <xdr:nvSpPr>
            <xdr:cNvPr id="92" name="山形 100">
              <a:extLst>
                <a:ext uri="{FF2B5EF4-FFF2-40B4-BE49-F238E27FC236}">
                  <a16:creationId xmlns:a16="http://schemas.microsoft.com/office/drawing/2014/main" id="{FD5F00FF-9D43-092D-2965-4404C6E1677F}"/>
                </a:ext>
              </a:extLst>
            </xdr:cNvPr>
            <xdr:cNvSpPr/>
          </xdr:nvSpPr>
          <xdr:spPr>
            <a:xfrm>
              <a:off x="13050520" y="3728357"/>
              <a:ext cx="205385" cy="216000"/>
            </a:xfrm>
            <a:prstGeom prst="chevron">
              <a:avLst/>
            </a:prstGeom>
            <a:noFill/>
            <a:ln w="6350">
              <a:solidFill>
                <a:schemeClr val="tx1"/>
              </a:solidFill>
            </a:ln>
            <a:effectLst/>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solidFill>
                  <a:schemeClr val="tx1"/>
                </a:solidFill>
              </a:endParaRPr>
            </a:p>
          </xdr:txBody>
        </xdr:sp>
        <xdr:sp macro="" textlink="">
          <xdr:nvSpPr>
            <xdr:cNvPr id="93" name="山形 101">
              <a:extLst>
                <a:ext uri="{FF2B5EF4-FFF2-40B4-BE49-F238E27FC236}">
                  <a16:creationId xmlns:a16="http://schemas.microsoft.com/office/drawing/2014/main" id="{C45D2C41-13AB-764B-F597-EA0615AC381F}"/>
                </a:ext>
              </a:extLst>
            </xdr:cNvPr>
            <xdr:cNvSpPr/>
          </xdr:nvSpPr>
          <xdr:spPr>
            <a:xfrm>
              <a:off x="13201466" y="3728357"/>
              <a:ext cx="205385" cy="216000"/>
            </a:xfrm>
            <a:prstGeom prst="chevron">
              <a:avLst/>
            </a:prstGeom>
            <a:noFill/>
            <a:ln w="6350"/>
            <a:effectLst/>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solidFill>
                  <a:schemeClr val="tx1"/>
                </a:solidFill>
              </a:endParaRPr>
            </a:p>
          </xdr:txBody>
        </xdr:sp>
        <xdr:sp macro="" textlink="">
          <xdr:nvSpPr>
            <xdr:cNvPr id="94" name="山形 102">
              <a:extLst>
                <a:ext uri="{FF2B5EF4-FFF2-40B4-BE49-F238E27FC236}">
                  <a16:creationId xmlns:a16="http://schemas.microsoft.com/office/drawing/2014/main" id="{21E0E523-CC8E-8D4A-EF08-750CCFC718F8}"/>
                </a:ext>
              </a:extLst>
            </xdr:cNvPr>
            <xdr:cNvSpPr/>
          </xdr:nvSpPr>
          <xdr:spPr>
            <a:xfrm>
              <a:off x="12899571" y="3728357"/>
              <a:ext cx="205385" cy="216000"/>
            </a:xfrm>
            <a:prstGeom prst="chevron">
              <a:avLst/>
            </a:prstGeom>
            <a:noFill/>
            <a:ln w="6350"/>
            <a:effectLst/>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solidFill>
                  <a:schemeClr val="tx1"/>
                </a:solidFill>
              </a:endParaRPr>
            </a:p>
          </xdr:txBody>
        </xdr:sp>
      </xdr:grpSp>
      <xdr:grpSp>
        <xdr:nvGrpSpPr>
          <xdr:cNvPr id="88" name="グループ化 87">
            <a:extLst>
              <a:ext uri="{FF2B5EF4-FFF2-40B4-BE49-F238E27FC236}">
                <a16:creationId xmlns:a16="http://schemas.microsoft.com/office/drawing/2014/main" id="{515DD597-BC90-244E-9ED6-36A6D7D71C3B}"/>
              </a:ext>
            </a:extLst>
          </xdr:cNvPr>
          <xdr:cNvGrpSpPr/>
        </xdr:nvGrpSpPr>
        <xdr:grpSpPr>
          <a:xfrm>
            <a:off x="15444107" y="4027714"/>
            <a:ext cx="324000" cy="180000"/>
            <a:chOff x="12899571" y="3728357"/>
            <a:chExt cx="507280" cy="216000"/>
          </a:xfrm>
        </xdr:grpSpPr>
        <xdr:sp macro="" textlink="">
          <xdr:nvSpPr>
            <xdr:cNvPr id="89" name="山形 97">
              <a:extLst>
                <a:ext uri="{FF2B5EF4-FFF2-40B4-BE49-F238E27FC236}">
                  <a16:creationId xmlns:a16="http://schemas.microsoft.com/office/drawing/2014/main" id="{87753306-F3F0-5B78-F53B-65B31AF58B29}"/>
                </a:ext>
              </a:extLst>
            </xdr:cNvPr>
            <xdr:cNvSpPr/>
          </xdr:nvSpPr>
          <xdr:spPr>
            <a:xfrm>
              <a:off x="13050520" y="3728357"/>
              <a:ext cx="205385" cy="216000"/>
            </a:xfrm>
            <a:prstGeom prst="chevron">
              <a:avLst/>
            </a:prstGeom>
            <a:noFill/>
            <a:ln w="6350">
              <a:solidFill>
                <a:schemeClr val="tx1"/>
              </a:solidFill>
            </a:ln>
            <a:effectLst/>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solidFill>
                  <a:schemeClr val="tx1"/>
                </a:solidFill>
              </a:endParaRPr>
            </a:p>
          </xdr:txBody>
        </xdr:sp>
        <xdr:sp macro="" textlink="">
          <xdr:nvSpPr>
            <xdr:cNvPr id="90" name="山形 98">
              <a:extLst>
                <a:ext uri="{FF2B5EF4-FFF2-40B4-BE49-F238E27FC236}">
                  <a16:creationId xmlns:a16="http://schemas.microsoft.com/office/drawing/2014/main" id="{8435E937-B313-3D6F-0680-7F69E9F9946E}"/>
                </a:ext>
              </a:extLst>
            </xdr:cNvPr>
            <xdr:cNvSpPr/>
          </xdr:nvSpPr>
          <xdr:spPr>
            <a:xfrm>
              <a:off x="13201466" y="3728357"/>
              <a:ext cx="205385" cy="216000"/>
            </a:xfrm>
            <a:prstGeom prst="chevron">
              <a:avLst/>
            </a:prstGeom>
            <a:noFill/>
            <a:ln w="6350"/>
            <a:effectLst/>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solidFill>
                  <a:schemeClr val="tx1"/>
                </a:solidFill>
              </a:endParaRPr>
            </a:p>
          </xdr:txBody>
        </xdr:sp>
        <xdr:sp macro="" textlink="">
          <xdr:nvSpPr>
            <xdr:cNvPr id="91" name="山形 99">
              <a:extLst>
                <a:ext uri="{FF2B5EF4-FFF2-40B4-BE49-F238E27FC236}">
                  <a16:creationId xmlns:a16="http://schemas.microsoft.com/office/drawing/2014/main" id="{651B6F9B-74FE-5875-10C1-695F4A165E78}"/>
                </a:ext>
              </a:extLst>
            </xdr:cNvPr>
            <xdr:cNvSpPr/>
          </xdr:nvSpPr>
          <xdr:spPr>
            <a:xfrm>
              <a:off x="12899571" y="3728357"/>
              <a:ext cx="205385" cy="216000"/>
            </a:xfrm>
            <a:prstGeom prst="chevron">
              <a:avLst/>
            </a:prstGeom>
            <a:noFill/>
            <a:ln w="6350"/>
            <a:effectLst/>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solidFill>
                  <a:schemeClr val="tx1"/>
                </a:solidFill>
              </a:endParaRPr>
            </a:p>
          </xdr:txBody>
        </xdr:sp>
      </xdr:grpSp>
    </xdr:grpSp>
    <xdr:clientData/>
  </xdr:twoCellAnchor>
  <xdr:twoCellAnchor>
    <xdr:from>
      <xdr:col>16</xdr:col>
      <xdr:colOff>106706</xdr:colOff>
      <xdr:row>16</xdr:row>
      <xdr:rowOff>111814</xdr:rowOff>
    </xdr:from>
    <xdr:to>
      <xdr:col>18</xdr:col>
      <xdr:colOff>430706</xdr:colOff>
      <xdr:row>16</xdr:row>
      <xdr:rowOff>294989</xdr:rowOff>
    </xdr:to>
    <xdr:grpSp>
      <xdr:nvGrpSpPr>
        <xdr:cNvPr id="95" name="グループ化 94">
          <a:extLst>
            <a:ext uri="{FF2B5EF4-FFF2-40B4-BE49-F238E27FC236}">
              <a16:creationId xmlns:a16="http://schemas.microsoft.com/office/drawing/2014/main" id="{0A518A14-4C84-4A2B-B091-ED90C45EDF00}"/>
            </a:ext>
          </a:extLst>
        </xdr:cNvPr>
        <xdr:cNvGrpSpPr/>
      </xdr:nvGrpSpPr>
      <xdr:grpSpPr>
        <a:xfrm>
          <a:off x="13642638" y="5268921"/>
          <a:ext cx="1303714" cy="186350"/>
          <a:chOff x="14382750" y="4395107"/>
          <a:chExt cx="1385357" cy="180000"/>
        </a:xfrm>
      </xdr:grpSpPr>
      <xdr:sp macro="" textlink="">
        <xdr:nvSpPr>
          <xdr:cNvPr id="96" name="ホームベース 104">
            <a:extLst>
              <a:ext uri="{FF2B5EF4-FFF2-40B4-BE49-F238E27FC236}">
                <a16:creationId xmlns:a16="http://schemas.microsoft.com/office/drawing/2014/main" id="{E8B2A77E-8FDA-AB2B-D89C-9DD62870DE0F}"/>
              </a:ext>
            </a:extLst>
          </xdr:cNvPr>
          <xdr:cNvSpPr/>
        </xdr:nvSpPr>
        <xdr:spPr>
          <a:xfrm>
            <a:off x="14382750" y="4395107"/>
            <a:ext cx="324000" cy="180000"/>
          </a:xfrm>
          <a:prstGeom prst="homePlate">
            <a:avLst/>
          </a:prstGeom>
          <a:noFill/>
          <a:ln w="6350">
            <a:solidFill>
              <a:sysClr val="windowText" lastClr="000000"/>
            </a:solidFill>
          </a:ln>
          <a:effectLst/>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algn="l"/>
            <a:endParaRPr kumimoji="1" lang="ja-JP" altLang="en-US" sz="1100"/>
          </a:p>
        </xdr:txBody>
      </xdr:sp>
      <xdr:sp macro="" textlink="">
        <xdr:nvSpPr>
          <xdr:cNvPr id="97" name="ホームベース 105">
            <a:extLst>
              <a:ext uri="{FF2B5EF4-FFF2-40B4-BE49-F238E27FC236}">
                <a16:creationId xmlns:a16="http://schemas.microsoft.com/office/drawing/2014/main" id="{46EEA9CD-328A-DE42-948C-B0C3C1AF71CD}"/>
              </a:ext>
            </a:extLst>
          </xdr:cNvPr>
          <xdr:cNvSpPr/>
        </xdr:nvSpPr>
        <xdr:spPr>
          <a:xfrm>
            <a:off x="14913429" y="4395107"/>
            <a:ext cx="324000" cy="180000"/>
          </a:xfrm>
          <a:prstGeom prst="homePlate">
            <a:avLst/>
          </a:prstGeom>
          <a:noFill/>
          <a:ln w="6350">
            <a:solidFill>
              <a:sysClr val="windowText" lastClr="000000"/>
            </a:solidFill>
          </a:ln>
          <a:effectLst/>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algn="l"/>
            <a:endParaRPr kumimoji="1" lang="ja-JP" altLang="en-US" sz="1100"/>
          </a:p>
        </xdr:txBody>
      </xdr:sp>
      <xdr:sp macro="" textlink="">
        <xdr:nvSpPr>
          <xdr:cNvPr id="98" name="ホームベース 106">
            <a:extLst>
              <a:ext uri="{FF2B5EF4-FFF2-40B4-BE49-F238E27FC236}">
                <a16:creationId xmlns:a16="http://schemas.microsoft.com/office/drawing/2014/main" id="{C79C7AF7-99ED-6BC7-75A5-8B321405C3FA}"/>
              </a:ext>
            </a:extLst>
          </xdr:cNvPr>
          <xdr:cNvSpPr/>
        </xdr:nvSpPr>
        <xdr:spPr>
          <a:xfrm>
            <a:off x="15444107" y="4395107"/>
            <a:ext cx="324000" cy="180000"/>
          </a:xfrm>
          <a:prstGeom prst="homePlate">
            <a:avLst/>
          </a:prstGeom>
          <a:noFill/>
          <a:ln w="6350">
            <a:solidFill>
              <a:sysClr val="windowText" lastClr="000000"/>
            </a:solidFill>
          </a:ln>
          <a:effectLst/>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algn="l"/>
            <a:endParaRPr kumimoji="1" lang="ja-JP" altLang="en-US" sz="1100"/>
          </a:p>
        </xdr:txBody>
      </xdr:sp>
    </xdr:grpSp>
    <xdr:clientData/>
  </xdr:twoCellAnchor>
  <xdr:twoCellAnchor>
    <xdr:from>
      <xdr:col>16</xdr:col>
      <xdr:colOff>120835</xdr:colOff>
      <xdr:row>24</xdr:row>
      <xdr:rowOff>155014</xdr:rowOff>
    </xdr:from>
    <xdr:to>
      <xdr:col>18</xdr:col>
      <xdr:colOff>444835</xdr:colOff>
      <xdr:row>24</xdr:row>
      <xdr:rowOff>331839</xdr:rowOff>
    </xdr:to>
    <xdr:grpSp>
      <xdr:nvGrpSpPr>
        <xdr:cNvPr id="99" name="グループ化 98">
          <a:extLst>
            <a:ext uri="{FF2B5EF4-FFF2-40B4-BE49-F238E27FC236}">
              <a16:creationId xmlns:a16="http://schemas.microsoft.com/office/drawing/2014/main" id="{84583D7D-B1F5-493D-B372-3D93ECC94AEB}"/>
            </a:ext>
          </a:extLst>
        </xdr:cNvPr>
        <xdr:cNvGrpSpPr/>
      </xdr:nvGrpSpPr>
      <xdr:grpSpPr>
        <a:xfrm>
          <a:off x="13663117" y="8659478"/>
          <a:ext cx="1303714" cy="180000"/>
          <a:chOff x="14382750" y="4395107"/>
          <a:chExt cx="1385357" cy="180000"/>
        </a:xfrm>
      </xdr:grpSpPr>
      <xdr:sp macro="" textlink="">
        <xdr:nvSpPr>
          <xdr:cNvPr id="100" name="ホームベース 108">
            <a:extLst>
              <a:ext uri="{FF2B5EF4-FFF2-40B4-BE49-F238E27FC236}">
                <a16:creationId xmlns:a16="http://schemas.microsoft.com/office/drawing/2014/main" id="{53139486-6A0B-B046-D15B-C6EBE2D3168F}"/>
              </a:ext>
            </a:extLst>
          </xdr:cNvPr>
          <xdr:cNvSpPr/>
        </xdr:nvSpPr>
        <xdr:spPr>
          <a:xfrm>
            <a:off x="14382750" y="4395107"/>
            <a:ext cx="324000" cy="180000"/>
          </a:xfrm>
          <a:prstGeom prst="homePlate">
            <a:avLst/>
          </a:prstGeom>
          <a:noFill/>
          <a:ln w="6350">
            <a:solidFill>
              <a:sysClr val="windowText" lastClr="000000"/>
            </a:solidFill>
          </a:ln>
          <a:effectLst/>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algn="l"/>
            <a:endParaRPr kumimoji="1" lang="ja-JP" altLang="en-US" sz="1100"/>
          </a:p>
        </xdr:txBody>
      </xdr:sp>
      <xdr:sp macro="" textlink="">
        <xdr:nvSpPr>
          <xdr:cNvPr id="101" name="ホームベース 109">
            <a:extLst>
              <a:ext uri="{FF2B5EF4-FFF2-40B4-BE49-F238E27FC236}">
                <a16:creationId xmlns:a16="http://schemas.microsoft.com/office/drawing/2014/main" id="{7274D2AE-14ED-52BB-560B-BCFB63FBA1CD}"/>
              </a:ext>
            </a:extLst>
          </xdr:cNvPr>
          <xdr:cNvSpPr/>
        </xdr:nvSpPr>
        <xdr:spPr>
          <a:xfrm>
            <a:off x="14913429" y="4395107"/>
            <a:ext cx="324000" cy="180000"/>
          </a:xfrm>
          <a:prstGeom prst="homePlate">
            <a:avLst/>
          </a:prstGeom>
          <a:noFill/>
          <a:ln w="6350">
            <a:solidFill>
              <a:sysClr val="windowText" lastClr="000000"/>
            </a:solidFill>
          </a:ln>
          <a:effectLst/>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algn="l"/>
            <a:endParaRPr kumimoji="1" lang="ja-JP" altLang="en-US" sz="1100"/>
          </a:p>
        </xdr:txBody>
      </xdr:sp>
      <xdr:sp macro="" textlink="">
        <xdr:nvSpPr>
          <xdr:cNvPr id="102" name="ホームベース 110">
            <a:extLst>
              <a:ext uri="{FF2B5EF4-FFF2-40B4-BE49-F238E27FC236}">
                <a16:creationId xmlns:a16="http://schemas.microsoft.com/office/drawing/2014/main" id="{5F1DD164-B2BB-2C7E-AED2-8679A87F7DA5}"/>
              </a:ext>
            </a:extLst>
          </xdr:cNvPr>
          <xdr:cNvSpPr/>
        </xdr:nvSpPr>
        <xdr:spPr>
          <a:xfrm>
            <a:off x="15444107" y="4395107"/>
            <a:ext cx="324000" cy="180000"/>
          </a:xfrm>
          <a:prstGeom prst="homePlate">
            <a:avLst/>
          </a:prstGeom>
          <a:noFill/>
          <a:ln w="6350">
            <a:solidFill>
              <a:sysClr val="windowText" lastClr="000000"/>
            </a:solidFill>
          </a:ln>
          <a:effectLst/>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algn="l"/>
            <a:endParaRPr kumimoji="1" lang="ja-JP" altLang="en-US" sz="1100"/>
          </a:p>
        </xdr:txBody>
      </xdr:sp>
    </xdr:grpSp>
    <xdr:clientData/>
  </xdr:twoCellAnchor>
  <xdr:twoCellAnchor>
    <xdr:from>
      <xdr:col>16</xdr:col>
      <xdr:colOff>95249</xdr:colOff>
      <xdr:row>22</xdr:row>
      <xdr:rowOff>160109</xdr:rowOff>
    </xdr:from>
    <xdr:to>
      <xdr:col>18</xdr:col>
      <xdr:colOff>419249</xdr:colOff>
      <xdr:row>22</xdr:row>
      <xdr:rowOff>343284</xdr:rowOff>
    </xdr:to>
    <xdr:grpSp>
      <xdr:nvGrpSpPr>
        <xdr:cNvPr id="103" name="グループ化 102">
          <a:extLst>
            <a:ext uri="{FF2B5EF4-FFF2-40B4-BE49-F238E27FC236}">
              <a16:creationId xmlns:a16="http://schemas.microsoft.com/office/drawing/2014/main" id="{2FB91370-E43F-49E9-BC26-341D7D0E9B25}"/>
            </a:ext>
          </a:extLst>
        </xdr:cNvPr>
        <xdr:cNvGrpSpPr/>
      </xdr:nvGrpSpPr>
      <xdr:grpSpPr>
        <a:xfrm>
          <a:off x="13634356" y="7728855"/>
          <a:ext cx="1303714" cy="180000"/>
          <a:chOff x="14382750" y="4395107"/>
          <a:chExt cx="1385357" cy="180000"/>
        </a:xfrm>
      </xdr:grpSpPr>
      <xdr:sp macro="" textlink="">
        <xdr:nvSpPr>
          <xdr:cNvPr id="104" name="ホームベース 112">
            <a:extLst>
              <a:ext uri="{FF2B5EF4-FFF2-40B4-BE49-F238E27FC236}">
                <a16:creationId xmlns:a16="http://schemas.microsoft.com/office/drawing/2014/main" id="{A7BA223F-5575-83F2-B1E2-7F8775CFDB9D}"/>
              </a:ext>
            </a:extLst>
          </xdr:cNvPr>
          <xdr:cNvSpPr/>
        </xdr:nvSpPr>
        <xdr:spPr>
          <a:xfrm>
            <a:off x="14382750" y="4395107"/>
            <a:ext cx="324000" cy="180000"/>
          </a:xfrm>
          <a:prstGeom prst="homePlate">
            <a:avLst/>
          </a:prstGeom>
          <a:noFill/>
          <a:ln w="6350">
            <a:solidFill>
              <a:sysClr val="windowText" lastClr="000000"/>
            </a:solidFill>
          </a:ln>
          <a:effectLst/>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algn="l"/>
            <a:endParaRPr kumimoji="1" lang="ja-JP" altLang="en-US" sz="1100"/>
          </a:p>
        </xdr:txBody>
      </xdr:sp>
      <xdr:sp macro="" textlink="">
        <xdr:nvSpPr>
          <xdr:cNvPr id="105" name="ホームベース 113">
            <a:extLst>
              <a:ext uri="{FF2B5EF4-FFF2-40B4-BE49-F238E27FC236}">
                <a16:creationId xmlns:a16="http://schemas.microsoft.com/office/drawing/2014/main" id="{C8972EE3-64FC-2E09-4FD2-DFB4DB3165C1}"/>
              </a:ext>
            </a:extLst>
          </xdr:cNvPr>
          <xdr:cNvSpPr/>
        </xdr:nvSpPr>
        <xdr:spPr>
          <a:xfrm>
            <a:off x="14913429" y="4395107"/>
            <a:ext cx="324000" cy="180000"/>
          </a:xfrm>
          <a:prstGeom prst="homePlate">
            <a:avLst/>
          </a:prstGeom>
          <a:noFill/>
          <a:ln w="6350">
            <a:solidFill>
              <a:sysClr val="windowText" lastClr="000000"/>
            </a:solidFill>
          </a:ln>
          <a:effectLst/>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algn="l"/>
            <a:endParaRPr kumimoji="1" lang="ja-JP" altLang="en-US" sz="1100"/>
          </a:p>
        </xdr:txBody>
      </xdr:sp>
      <xdr:sp macro="" textlink="">
        <xdr:nvSpPr>
          <xdr:cNvPr id="106" name="ホームベース 114">
            <a:extLst>
              <a:ext uri="{FF2B5EF4-FFF2-40B4-BE49-F238E27FC236}">
                <a16:creationId xmlns:a16="http://schemas.microsoft.com/office/drawing/2014/main" id="{0ABDFE04-E1E8-B181-8D5A-3BE7E366A584}"/>
              </a:ext>
            </a:extLst>
          </xdr:cNvPr>
          <xdr:cNvSpPr/>
        </xdr:nvSpPr>
        <xdr:spPr>
          <a:xfrm>
            <a:off x="15444107" y="4395107"/>
            <a:ext cx="324000" cy="180000"/>
          </a:xfrm>
          <a:prstGeom prst="homePlate">
            <a:avLst/>
          </a:prstGeom>
          <a:noFill/>
          <a:ln w="6350">
            <a:solidFill>
              <a:sysClr val="windowText" lastClr="000000"/>
            </a:solidFill>
          </a:ln>
          <a:effectLst/>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algn="l"/>
            <a:endParaRPr kumimoji="1" lang="ja-JP" altLang="en-US" sz="1100"/>
          </a:p>
        </xdr:txBody>
      </xdr:sp>
    </xdr:grpSp>
    <xdr:clientData/>
  </xdr:twoCellAnchor>
  <xdr:twoCellAnchor>
    <xdr:from>
      <xdr:col>16</xdr:col>
      <xdr:colOff>95249</xdr:colOff>
      <xdr:row>46</xdr:row>
      <xdr:rowOff>160109</xdr:rowOff>
    </xdr:from>
    <xdr:to>
      <xdr:col>18</xdr:col>
      <xdr:colOff>419249</xdr:colOff>
      <xdr:row>46</xdr:row>
      <xdr:rowOff>343284</xdr:rowOff>
    </xdr:to>
    <xdr:grpSp>
      <xdr:nvGrpSpPr>
        <xdr:cNvPr id="107" name="グループ化 106">
          <a:extLst>
            <a:ext uri="{FF2B5EF4-FFF2-40B4-BE49-F238E27FC236}">
              <a16:creationId xmlns:a16="http://schemas.microsoft.com/office/drawing/2014/main" id="{E2E3A176-1973-4140-80E5-6BC5991800B1}"/>
            </a:ext>
          </a:extLst>
        </xdr:cNvPr>
        <xdr:cNvGrpSpPr/>
      </xdr:nvGrpSpPr>
      <xdr:grpSpPr>
        <a:xfrm>
          <a:off x="13634356" y="18151927"/>
          <a:ext cx="1303714" cy="180000"/>
          <a:chOff x="14382750" y="4395107"/>
          <a:chExt cx="1385357" cy="180000"/>
        </a:xfrm>
      </xdr:grpSpPr>
      <xdr:sp macro="" textlink="">
        <xdr:nvSpPr>
          <xdr:cNvPr id="108" name="ホームベース 116">
            <a:extLst>
              <a:ext uri="{FF2B5EF4-FFF2-40B4-BE49-F238E27FC236}">
                <a16:creationId xmlns:a16="http://schemas.microsoft.com/office/drawing/2014/main" id="{C764168E-E12B-48B3-46C9-425923C04D3A}"/>
              </a:ext>
            </a:extLst>
          </xdr:cNvPr>
          <xdr:cNvSpPr/>
        </xdr:nvSpPr>
        <xdr:spPr>
          <a:xfrm>
            <a:off x="14382750" y="4395107"/>
            <a:ext cx="324000" cy="180000"/>
          </a:xfrm>
          <a:prstGeom prst="homePlate">
            <a:avLst/>
          </a:prstGeom>
          <a:noFill/>
          <a:ln w="6350">
            <a:solidFill>
              <a:sysClr val="windowText" lastClr="000000"/>
            </a:solidFill>
          </a:ln>
          <a:effectLst/>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algn="l"/>
            <a:endParaRPr kumimoji="1" lang="ja-JP" altLang="en-US" sz="1100"/>
          </a:p>
        </xdr:txBody>
      </xdr:sp>
      <xdr:sp macro="" textlink="">
        <xdr:nvSpPr>
          <xdr:cNvPr id="109" name="ホームベース 117">
            <a:extLst>
              <a:ext uri="{FF2B5EF4-FFF2-40B4-BE49-F238E27FC236}">
                <a16:creationId xmlns:a16="http://schemas.microsoft.com/office/drawing/2014/main" id="{11F90362-D820-CE39-E95E-829C1AD69FB2}"/>
              </a:ext>
            </a:extLst>
          </xdr:cNvPr>
          <xdr:cNvSpPr/>
        </xdr:nvSpPr>
        <xdr:spPr>
          <a:xfrm>
            <a:off x="14913429" y="4395107"/>
            <a:ext cx="324000" cy="180000"/>
          </a:xfrm>
          <a:prstGeom prst="homePlate">
            <a:avLst/>
          </a:prstGeom>
          <a:noFill/>
          <a:ln w="6350">
            <a:solidFill>
              <a:sysClr val="windowText" lastClr="000000"/>
            </a:solidFill>
          </a:ln>
          <a:effectLst/>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algn="l"/>
            <a:endParaRPr kumimoji="1" lang="ja-JP" altLang="en-US" sz="1100"/>
          </a:p>
        </xdr:txBody>
      </xdr:sp>
      <xdr:sp macro="" textlink="">
        <xdr:nvSpPr>
          <xdr:cNvPr id="110" name="ホームベース 118">
            <a:extLst>
              <a:ext uri="{FF2B5EF4-FFF2-40B4-BE49-F238E27FC236}">
                <a16:creationId xmlns:a16="http://schemas.microsoft.com/office/drawing/2014/main" id="{D9910790-AFE0-23C4-6DA3-006E00EEF86D}"/>
              </a:ext>
            </a:extLst>
          </xdr:cNvPr>
          <xdr:cNvSpPr/>
        </xdr:nvSpPr>
        <xdr:spPr>
          <a:xfrm>
            <a:off x="15444107" y="4395107"/>
            <a:ext cx="324000" cy="180000"/>
          </a:xfrm>
          <a:prstGeom prst="homePlate">
            <a:avLst/>
          </a:prstGeom>
          <a:noFill/>
          <a:ln w="6350">
            <a:solidFill>
              <a:sysClr val="windowText" lastClr="000000"/>
            </a:solidFill>
          </a:ln>
          <a:effectLst/>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algn="l"/>
            <a:endParaRPr kumimoji="1" lang="ja-JP" altLang="en-US" sz="1100"/>
          </a:p>
        </xdr:txBody>
      </xdr:sp>
    </xdr:grpSp>
    <xdr:clientData/>
  </xdr:twoCellAnchor>
  <xdr:twoCellAnchor>
    <xdr:from>
      <xdr:col>16</xdr:col>
      <xdr:colOff>95249</xdr:colOff>
      <xdr:row>29</xdr:row>
      <xdr:rowOff>95249</xdr:rowOff>
    </xdr:from>
    <xdr:to>
      <xdr:col>18</xdr:col>
      <xdr:colOff>419249</xdr:colOff>
      <xdr:row>29</xdr:row>
      <xdr:rowOff>278424</xdr:rowOff>
    </xdr:to>
    <xdr:grpSp>
      <xdr:nvGrpSpPr>
        <xdr:cNvPr id="111" name="グループ化 110">
          <a:extLst>
            <a:ext uri="{FF2B5EF4-FFF2-40B4-BE49-F238E27FC236}">
              <a16:creationId xmlns:a16="http://schemas.microsoft.com/office/drawing/2014/main" id="{EE95A621-6A54-4827-BC1E-198191BC7331}"/>
            </a:ext>
          </a:extLst>
        </xdr:cNvPr>
        <xdr:cNvGrpSpPr/>
      </xdr:nvGrpSpPr>
      <xdr:grpSpPr>
        <a:xfrm>
          <a:off x="13634356" y="10967356"/>
          <a:ext cx="1303714" cy="180000"/>
          <a:chOff x="14382750" y="4395107"/>
          <a:chExt cx="1385357" cy="180000"/>
        </a:xfrm>
      </xdr:grpSpPr>
      <xdr:sp macro="" textlink="">
        <xdr:nvSpPr>
          <xdr:cNvPr id="112" name="ホームベース 120">
            <a:extLst>
              <a:ext uri="{FF2B5EF4-FFF2-40B4-BE49-F238E27FC236}">
                <a16:creationId xmlns:a16="http://schemas.microsoft.com/office/drawing/2014/main" id="{20532818-2C24-7F96-20B3-5B4D963031F6}"/>
              </a:ext>
            </a:extLst>
          </xdr:cNvPr>
          <xdr:cNvSpPr/>
        </xdr:nvSpPr>
        <xdr:spPr>
          <a:xfrm>
            <a:off x="14382750" y="4395107"/>
            <a:ext cx="324000" cy="180000"/>
          </a:xfrm>
          <a:prstGeom prst="homePlate">
            <a:avLst/>
          </a:prstGeom>
          <a:noFill/>
          <a:ln w="6350">
            <a:solidFill>
              <a:sysClr val="windowText" lastClr="000000"/>
            </a:solidFill>
          </a:ln>
          <a:effectLst/>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algn="l"/>
            <a:endParaRPr kumimoji="1" lang="ja-JP" altLang="en-US" sz="1100"/>
          </a:p>
        </xdr:txBody>
      </xdr:sp>
      <xdr:sp macro="" textlink="">
        <xdr:nvSpPr>
          <xdr:cNvPr id="113" name="ホームベース 121">
            <a:extLst>
              <a:ext uri="{FF2B5EF4-FFF2-40B4-BE49-F238E27FC236}">
                <a16:creationId xmlns:a16="http://schemas.microsoft.com/office/drawing/2014/main" id="{D0B2F15E-1604-5046-1364-331DD654FB97}"/>
              </a:ext>
            </a:extLst>
          </xdr:cNvPr>
          <xdr:cNvSpPr/>
        </xdr:nvSpPr>
        <xdr:spPr>
          <a:xfrm>
            <a:off x="14913429" y="4395107"/>
            <a:ext cx="324000" cy="180000"/>
          </a:xfrm>
          <a:prstGeom prst="homePlate">
            <a:avLst/>
          </a:prstGeom>
          <a:noFill/>
          <a:ln w="6350">
            <a:solidFill>
              <a:sysClr val="windowText" lastClr="000000"/>
            </a:solidFill>
          </a:ln>
          <a:effectLst/>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algn="l"/>
            <a:endParaRPr kumimoji="1" lang="ja-JP" altLang="en-US" sz="1100"/>
          </a:p>
        </xdr:txBody>
      </xdr:sp>
      <xdr:sp macro="" textlink="">
        <xdr:nvSpPr>
          <xdr:cNvPr id="114" name="ホームベース 122">
            <a:extLst>
              <a:ext uri="{FF2B5EF4-FFF2-40B4-BE49-F238E27FC236}">
                <a16:creationId xmlns:a16="http://schemas.microsoft.com/office/drawing/2014/main" id="{08E3F111-B1B4-B1CE-DEA2-B70428E3A659}"/>
              </a:ext>
            </a:extLst>
          </xdr:cNvPr>
          <xdr:cNvSpPr/>
        </xdr:nvSpPr>
        <xdr:spPr>
          <a:xfrm>
            <a:off x="15444107" y="4395107"/>
            <a:ext cx="324000" cy="180000"/>
          </a:xfrm>
          <a:prstGeom prst="homePlate">
            <a:avLst/>
          </a:prstGeom>
          <a:noFill/>
          <a:ln w="6350">
            <a:solidFill>
              <a:sysClr val="windowText" lastClr="000000"/>
            </a:solidFill>
          </a:ln>
          <a:effectLst/>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algn="l"/>
            <a:endParaRPr kumimoji="1" lang="ja-JP" altLang="en-US" sz="1100"/>
          </a:p>
        </xdr:txBody>
      </xdr:sp>
    </xdr:grpSp>
    <xdr:clientData/>
  </xdr:twoCellAnchor>
  <xdr:twoCellAnchor>
    <xdr:from>
      <xdr:col>16</xdr:col>
      <xdr:colOff>95249</xdr:colOff>
      <xdr:row>18</xdr:row>
      <xdr:rowOff>160109</xdr:rowOff>
    </xdr:from>
    <xdr:to>
      <xdr:col>18</xdr:col>
      <xdr:colOff>419249</xdr:colOff>
      <xdr:row>18</xdr:row>
      <xdr:rowOff>343284</xdr:rowOff>
    </xdr:to>
    <xdr:grpSp>
      <xdr:nvGrpSpPr>
        <xdr:cNvPr id="115" name="グループ化 114">
          <a:extLst>
            <a:ext uri="{FF2B5EF4-FFF2-40B4-BE49-F238E27FC236}">
              <a16:creationId xmlns:a16="http://schemas.microsoft.com/office/drawing/2014/main" id="{B54AE561-594A-4836-9815-974EEF7EA816}"/>
            </a:ext>
          </a:extLst>
        </xdr:cNvPr>
        <xdr:cNvGrpSpPr/>
      </xdr:nvGrpSpPr>
      <xdr:grpSpPr>
        <a:xfrm>
          <a:off x="13634356" y="6000748"/>
          <a:ext cx="1303714" cy="180000"/>
          <a:chOff x="14382750" y="5129893"/>
          <a:chExt cx="1385357" cy="180000"/>
        </a:xfrm>
      </xdr:grpSpPr>
      <xdr:grpSp>
        <xdr:nvGrpSpPr>
          <xdr:cNvPr id="116" name="グループ化 115">
            <a:extLst>
              <a:ext uri="{FF2B5EF4-FFF2-40B4-BE49-F238E27FC236}">
                <a16:creationId xmlns:a16="http://schemas.microsoft.com/office/drawing/2014/main" id="{EE2460DA-BDC1-98A8-237D-3B2D477D5A8C}"/>
              </a:ext>
            </a:extLst>
          </xdr:cNvPr>
          <xdr:cNvGrpSpPr/>
        </xdr:nvGrpSpPr>
        <xdr:grpSpPr>
          <a:xfrm>
            <a:off x="14382750" y="5129893"/>
            <a:ext cx="324000" cy="180000"/>
            <a:chOff x="12899571" y="3728357"/>
            <a:chExt cx="507280" cy="216000"/>
          </a:xfrm>
        </xdr:grpSpPr>
        <xdr:sp macro="" textlink="">
          <xdr:nvSpPr>
            <xdr:cNvPr id="119" name="山形 127">
              <a:extLst>
                <a:ext uri="{FF2B5EF4-FFF2-40B4-BE49-F238E27FC236}">
                  <a16:creationId xmlns:a16="http://schemas.microsoft.com/office/drawing/2014/main" id="{B1031383-3A16-5F37-3531-2040638A890A}"/>
                </a:ext>
              </a:extLst>
            </xdr:cNvPr>
            <xdr:cNvSpPr/>
          </xdr:nvSpPr>
          <xdr:spPr>
            <a:xfrm>
              <a:off x="13050520" y="3728357"/>
              <a:ext cx="205385" cy="216000"/>
            </a:xfrm>
            <a:prstGeom prst="chevron">
              <a:avLst/>
            </a:prstGeom>
            <a:noFill/>
            <a:ln w="6350">
              <a:solidFill>
                <a:schemeClr val="tx1"/>
              </a:solidFill>
            </a:ln>
            <a:effectLst/>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solidFill>
                  <a:schemeClr val="tx1"/>
                </a:solidFill>
              </a:endParaRPr>
            </a:p>
          </xdr:txBody>
        </xdr:sp>
        <xdr:sp macro="" textlink="">
          <xdr:nvSpPr>
            <xdr:cNvPr id="120" name="山形 128">
              <a:extLst>
                <a:ext uri="{FF2B5EF4-FFF2-40B4-BE49-F238E27FC236}">
                  <a16:creationId xmlns:a16="http://schemas.microsoft.com/office/drawing/2014/main" id="{2C801090-411F-5DBF-16F9-6C58320A4646}"/>
                </a:ext>
              </a:extLst>
            </xdr:cNvPr>
            <xdr:cNvSpPr/>
          </xdr:nvSpPr>
          <xdr:spPr>
            <a:xfrm>
              <a:off x="13201466" y="3728357"/>
              <a:ext cx="205385" cy="216000"/>
            </a:xfrm>
            <a:prstGeom prst="chevron">
              <a:avLst/>
            </a:prstGeom>
            <a:noFill/>
            <a:ln w="6350"/>
            <a:effectLst/>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solidFill>
                  <a:schemeClr val="tx1"/>
                </a:solidFill>
              </a:endParaRPr>
            </a:p>
          </xdr:txBody>
        </xdr:sp>
        <xdr:sp macro="" textlink="">
          <xdr:nvSpPr>
            <xdr:cNvPr id="121" name="山形 129">
              <a:extLst>
                <a:ext uri="{FF2B5EF4-FFF2-40B4-BE49-F238E27FC236}">
                  <a16:creationId xmlns:a16="http://schemas.microsoft.com/office/drawing/2014/main" id="{90E418DB-E622-4E48-668E-360240780135}"/>
                </a:ext>
              </a:extLst>
            </xdr:cNvPr>
            <xdr:cNvSpPr/>
          </xdr:nvSpPr>
          <xdr:spPr>
            <a:xfrm>
              <a:off x="12899571" y="3728357"/>
              <a:ext cx="205385" cy="216000"/>
            </a:xfrm>
            <a:prstGeom prst="chevron">
              <a:avLst/>
            </a:prstGeom>
            <a:noFill/>
            <a:ln w="6350"/>
            <a:effectLst/>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solidFill>
                  <a:schemeClr val="tx1"/>
                </a:solidFill>
              </a:endParaRPr>
            </a:p>
          </xdr:txBody>
        </xdr:sp>
      </xdr:grpSp>
      <xdr:sp macro="" textlink="">
        <xdr:nvSpPr>
          <xdr:cNvPr id="117" name="ホームベース 125">
            <a:extLst>
              <a:ext uri="{FF2B5EF4-FFF2-40B4-BE49-F238E27FC236}">
                <a16:creationId xmlns:a16="http://schemas.microsoft.com/office/drawing/2014/main" id="{DD5B8835-8A7F-BFDF-CE56-02385E5D240F}"/>
              </a:ext>
            </a:extLst>
          </xdr:cNvPr>
          <xdr:cNvSpPr/>
        </xdr:nvSpPr>
        <xdr:spPr>
          <a:xfrm>
            <a:off x="14913429" y="5129893"/>
            <a:ext cx="324000" cy="180000"/>
          </a:xfrm>
          <a:prstGeom prst="homePlate">
            <a:avLst/>
          </a:prstGeom>
          <a:noFill/>
          <a:ln w="6350">
            <a:solidFill>
              <a:sysClr val="windowText" lastClr="000000"/>
            </a:solidFill>
          </a:ln>
          <a:effectLst/>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algn="l"/>
            <a:endParaRPr kumimoji="1" lang="ja-JP" altLang="en-US" sz="1100"/>
          </a:p>
        </xdr:txBody>
      </xdr:sp>
      <xdr:sp macro="" textlink="">
        <xdr:nvSpPr>
          <xdr:cNvPr id="118" name="ホームベース 126">
            <a:extLst>
              <a:ext uri="{FF2B5EF4-FFF2-40B4-BE49-F238E27FC236}">
                <a16:creationId xmlns:a16="http://schemas.microsoft.com/office/drawing/2014/main" id="{69CBF027-1212-E528-E1DB-28D6FEA1AE61}"/>
              </a:ext>
            </a:extLst>
          </xdr:cNvPr>
          <xdr:cNvSpPr/>
        </xdr:nvSpPr>
        <xdr:spPr>
          <a:xfrm>
            <a:off x="15444107" y="5129893"/>
            <a:ext cx="324000" cy="180000"/>
          </a:xfrm>
          <a:prstGeom prst="homePlate">
            <a:avLst/>
          </a:prstGeom>
          <a:noFill/>
          <a:ln w="6350">
            <a:solidFill>
              <a:sysClr val="windowText" lastClr="000000"/>
            </a:solidFill>
          </a:ln>
          <a:effectLst/>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algn="l"/>
            <a:endParaRPr kumimoji="1" lang="ja-JP" altLang="en-US" sz="1100"/>
          </a:p>
        </xdr:txBody>
      </xdr:sp>
    </xdr:grpSp>
    <xdr:clientData/>
  </xdr:twoCellAnchor>
  <xdr:twoCellAnchor>
    <xdr:from>
      <xdr:col>16</xdr:col>
      <xdr:colOff>95249</xdr:colOff>
      <xdr:row>20</xdr:row>
      <xdr:rowOff>95249</xdr:rowOff>
    </xdr:from>
    <xdr:to>
      <xdr:col>18</xdr:col>
      <xdr:colOff>419249</xdr:colOff>
      <xdr:row>20</xdr:row>
      <xdr:rowOff>278424</xdr:rowOff>
    </xdr:to>
    <xdr:grpSp>
      <xdr:nvGrpSpPr>
        <xdr:cNvPr id="122" name="グループ化 121">
          <a:extLst>
            <a:ext uri="{FF2B5EF4-FFF2-40B4-BE49-F238E27FC236}">
              <a16:creationId xmlns:a16="http://schemas.microsoft.com/office/drawing/2014/main" id="{3CB6B89C-E925-4D0D-B11A-0F871BAA859C}"/>
            </a:ext>
          </a:extLst>
        </xdr:cNvPr>
        <xdr:cNvGrpSpPr/>
      </xdr:nvGrpSpPr>
      <xdr:grpSpPr>
        <a:xfrm>
          <a:off x="13634356" y="6885213"/>
          <a:ext cx="1303714" cy="180000"/>
          <a:chOff x="14382750" y="5129893"/>
          <a:chExt cx="1385357" cy="180000"/>
        </a:xfrm>
      </xdr:grpSpPr>
      <xdr:grpSp>
        <xdr:nvGrpSpPr>
          <xdr:cNvPr id="123" name="グループ化 122">
            <a:extLst>
              <a:ext uri="{FF2B5EF4-FFF2-40B4-BE49-F238E27FC236}">
                <a16:creationId xmlns:a16="http://schemas.microsoft.com/office/drawing/2014/main" id="{58DC1EC5-840A-AA50-8770-F26D2C4C3380}"/>
              </a:ext>
            </a:extLst>
          </xdr:cNvPr>
          <xdr:cNvGrpSpPr/>
        </xdr:nvGrpSpPr>
        <xdr:grpSpPr>
          <a:xfrm>
            <a:off x="14382750" y="5129893"/>
            <a:ext cx="324000" cy="180000"/>
            <a:chOff x="12899571" y="3728357"/>
            <a:chExt cx="507280" cy="216000"/>
          </a:xfrm>
        </xdr:grpSpPr>
        <xdr:sp macro="" textlink="">
          <xdr:nvSpPr>
            <xdr:cNvPr id="126" name="山形 134">
              <a:extLst>
                <a:ext uri="{FF2B5EF4-FFF2-40B4-BE49-F238E27FC236}">
                  <a16:creationId xmlns:a16="http://schemas.microsoft.com/office/drawing/2014/main" id="{1EC698E9-ABA2-9D53-AB1B-420B96FD4F3F}"/>
                </a:ext>
              </a:extLst>
            </xdr:cNvPr>
            <xdr:cNvSpPr/>
          </xdr:nvSpPr>
          <xdr:spPr>
            <a:xfrm>
              <a:off x="13050520" y="3728357"/>
              <a:ext cx="205385" cy="216000"/>
            </a:xfrm>
            <a:prstGeom prst="chevron">
              <a:avLst/>
            </a:prstGeom>
            <a:noFill/>
            <a:ln w="6350">
              <a:solidFill>
                <a:schemeClr val="tx1"/>
              </a:solidFill>
            </a:ln>
            <a:effectLst/>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solidFill>
                  <a:schemeClr val="tx1"/>
                </a:solidFill>
              </a:endParaRPr>
            </a:p>
          </xdr:txBody>
        </xdr:sp>
        <xdr:sp macro="" textlink="">
          <xdr:nvSpPr>
            <xdr:cNvPr id="127" name="山形 135">
              <a:extLst>
                <a:ext uri="{FF2B5EF4-FFF2-40B4-BE49-F238E27FC236}">
                  <a16:creationId xmlns:a16="http://schemas.microsoft.com/office/drawing/2014/main" id="{7A038161-4F9F-BF75-C428-477877A2C766}"/>
                </a:ext>
              </a:extLst>
            </xdr:cNvPr>
            <xdr:cNvSpPr/>
          </xdr:nvSpPr>
          <xdr:spPr>
            <a:xfrm>
              <a:off x="13201466" y="3728357"/>
              <a:ext cx="205385" cy="216000"/>
            </a:xfrm>
            <a:prstGeom prst="chevron">
              <a:avLst/>
            </a:prstGeom>
            <a:noFill/>
            <a:ln w="6350"/>
            <a:effectLst/>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solidFill>
                  <a:schemeClr val="tx1"/>
                </a:solidFill>
              </a:endParaRPr>
            </a:p>
          </xdr:txBody>
        </xdr:sp>
        <xdr:sp macro="" textlink="">
          <xdr:nvSpPr>
            <xdr:cNvPr id="128" name="山形 136">
              <a:extLst>
                <a:ext uri="{FF2B5EF4-FFF2-40B4-BE49-F238E27FC236}">
                  <a16:creationId xmlns:a16="http://schemas.microsoft.com/office/drawing/2014/main" id="{61DAA6EC-0125-7EC8-9733-D332F191DD2D}"/>
                </a:ext>
              </a:extLst>
            </xdr:cNvPr>
            <xdr:cNvSpPr/>
          </xdr:nvSpPr>
          <xdr:spPr>
            <a:xfrm>
              <a:off x="12899571" y="3728357"/>
              <a:ext cx="205385" cy="216000"/>
            </a:xfrm>
            <a:prstGeom prst="chevron">
              <a:avLst/>
            </a:prstGeom>
            <a:noFill/>
            <a:ln w="6350"/>
            <a:effectLst/>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solidFill>
                  <a:schemeClr val="tx1"/>
                </a:solidFill>
              </a:endParaRPr>
            </a:p>
          </xdr:txBody>
        </xdr:sp>
      </xdr:grpSp>
      <xdr:sp macro="" textlink="">
        <xdr:nvSpPr>
          <xdr:cNvPr id="124" name="ホームベース 132">
            <a:extLst>
              <a:ext uri="{FF2B5EF4-FFF2-40B4-BE49-F238E27FC236}">
                <a16:creationId xmlns:a16="http://schemas.microsoft.com/office/drawing/2014/main" id="{38C1A48B-8F7E-D459-79CB-2643195A4601}"/>
              </a:ext>
            </a:extLst>
          </xdr:cNvPr>
          <xdr:cNvSpPr/>
        </xdr:nvSpPr>
        <xdr:spPr>
          <a:xfrm>
            <a:off x="14913429" y="5129893"/>
            <a:ext cx="324000" cy="180000"/>
          </a:xfrm>
          <a:prstGeom prst="homePlate">
            <a:avLst/>
          </a:prstGeom>
          <a:noFill/>
          <a:ln w="6350">
            <a:solidFill>
              <a:sysClr val="windowText" lastClr="000000"/>
            </a:solidFill>
          </a:ln>
          <a:effectLst/>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algn="l"/>
            <a:endParaRPr kumimoji="1" lang="ja-JP" altLang="en-US" sz="1100"/>
          </a:p>
        </xdr:txBody>
      </xdr:sp>
      <xdr:sp macro="" textlink="">
        <xdr:nvSpPr>
          <xdr:cNvPr id="125" name="ホームベース 133">
            <a:extLst>
              <a:ext uri="{FF2B5EF4-FFF2-40B4-BE49-F238E27FC236}">
                <a16:creationId xmlns:a16="http://schemas.microsoft.com/office/drawing/2014/main" id="{2C6A4B84-571A-293B-27F4-657000D2972F}"/>
              </a:ext>
            </a:extLst>
          </xdr:cNvPr>
          <xdr:cNvSpPr/>
        </xdr:nvSpPr>
        <xdr:spPr>
          <a:xfrm>
            <a:off x="15444107" y="5129893"/>
            <a:ext cx="324000" cy="180000"/>
          </a:xfrm>
          <a:prstGeom prst="homePlate">
            <a:avLst/>
          </a:prstGeom>
          <a:noFill/>
          <a:ln w="6350">
            <a:solidFill>
              <a:sysClr val="windowText" lastClr="000000"/>
            </a:solidFill>
          </a:ln>
          <a:effectLst/>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algn="l"/>
            <a:endParaRPr kumimoji="1" lang="ja-JP" altLang="en-US" sz="1100"/>
          </a:p>
        </xdr:txBody>
      </xdr:sp>
    </xdr:grpSp>
    <xdr:clientData/>
  </xdr:twoCellAnchor>
  <xdr:twoCellAnchor>
    <xdr:from>
      <xdr:col>16</xdr:col>
      <xdr:colOff>95249</xdr:colOff>
      <xdr:row>52</xdr:row>
      <xdr:rowOff>95249</xdr:rowOff>
    </xdr:from>
    <xdr:to>
      <xdr:col>18</xdr:col>
      <xdr:colOff>419249</xdr:colOff>
      <xdr:row>52</xdr:row>
      <xdr:rowOff>278424</xdr:rowOff>
    </xdr:to>
    <xdr:grpSp>
      <xdr:nvGrpSpPr>
        <xdr:cNvPr id="129" name="グループ化 128">
          <a:extLst>
            <a:ext uri="{FF2B5EF4-FFF2-40B4-BE49-F238E27FC236}">
              <a16:creationId xmlns:a16="http://schemas.microsoft.com/office/drawing/2014/main" id="{4C77A975-EEAA-4954-AF6F-BA0C50A56D8E}"/>
            </a:ext>
          </a:extLst>
        </xdr:cNvPr>
        <xdr:cNvGrpSpPr/>
      </xdr:nvGrpSpPr>
      <xdr:grpSpPr>
        <a:xfrm>
          <a:off x="13634356" y="20397106"/>
          <a:ext cx="1303714" cy="180000"/>
          <a:chOff x="14382750" y="5129893"/>
          <a:chExt cx="1385357" cy="180000"/>
        </a:xfrm>
      </xdr:grpSpPr>
      <xdr:grpSp>
        <xdr:nvGrpSpPr>
          <xdr:cNvPr id="130" name="グループ化 129">
            <a:extLst>
              <a:ext uri="{FF2B5EF4-FFF2-40B4-BE49-F238E27FC236}">
                <a16:creationId xmlns:a16="http://schemas.microsoft.com/office/drawing/2014/main" id="{583F8085-6F67-5CA0-3B49-A6F318AA2505}"/>
              </a:ext>
            </a:extLst>
          </xdr:cNvPr>
          <xdr:cNvGrpSpPr/>
        </xdr:nvGrpSpPr>
        <xdr:grpSpPr>
          <a:xfrm>
            <a:off x="14382750" y="5129893"/>
            <a:ext cx="324000" cy="180000"/>
            <a:chOff x="12899571" y="3728357"/>
            <a:chExt cx="507280" cy="216000"/>
          </a:xfrm>
        </xdr:grpSpPr>
        <xdr:sp macro="" textlink="">
          <xdr:nvSpPr>
            <xdr:cNvPr id="133" name="山形 141">
              <a:extLst>
                <a:ext uri="{FF2B5EF4-FFF2-40B4-BE49-F238E27FC236}">
                  <a16:creationId xmlns:a16="http://schemas.microsoft.com/office/drawing/2014/main" id="{5104A8BC-73BA-55E6-6230-20A278ECE81B}"/>
                </a:ext>
              </a:extLst>
            </xdr:cNvPr>
            <xdr:cNvSpPr/>
          </xdr:nvSpPr>
          <xdr:spPr>
            <a:xfrm>
              <a:off x="13050520" y="3728357"/>
              <a:ext cx="205385" cy="216000"/>
            </a:xfrm>
            <a:prstGeom prst="chevron">
              <a:avLst/>
            </a:prstGeom>
            <a:noFill/>
            <a:ln w="6350">
              <a:solidFill>
                <a:schemeClr val="tx1"/>
              </a:solidFill>
            </a:ln>
            <a:effectLst/>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solidFill>
                  <a:schemeClr val="tx1"/>
                </a:solidFill>
              </a:endParaRPr>
            </a:p>
          </xdr:txBody>
        </xdr:sp>
        <xdr:sp macro="" textlink="">
          <xdr:nvSpPr>
            <xdr:cNvPr id="134" name="山形 142">
              <a:extLst>
                <a:ext uri="{FF2B5EF4-FFF2-40B4-BE49-F238E27FC236}">
                  <a16:creationId xmlns:a16="http://schemas.microsoft.com/office/drawing/2014/main" id="{06F2ED7A-AF0D-8849-A725-2AED445C35C0}"/>
                </a:ext>
              </a:extLst>
            </xdr:cNvPr>
            <xdr:cNvSpPr/>
          </xdr:nvSpPr>
          <xdr:spPr>
            <a:xfrm>
              <a:off x="13201466" y="3728357"/>
              <a:ext cx="205385" cy="216000"/>
            </a:xfrm>
            <a:prstGeom prst="chevron">
              <a:avLst/>
            </a:prstGeom>
            <a:noFill/>
            <a:ln w="6350"/>
            <a:effectLst/>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solidFill>
                  <a:schemeClr val="tx1"/>
                </a:solidFill>
              </a:endParaRPr>
            </a:p>
          </xdr:txBody>
        </xdr:sp>
        <xdr:sp macro="" textlink="">
          <xdr:nvSpPr>
            <xdr:cNvPr id="135" name="山形 143">
              <a:extLst>
                <a:ext uri="{FF2B5EF4-FFF2-40B4-BE49-F238E27FC236}">
                  <a16:creationId xmlns:a16="http://schemas.microsoft.com/office/drawing/2014/main" id="{E9ACFDFC-6063-7B97-91BA-2F4779DE6C5B}"/>
                </a:ext>
              </a:extLst>
            </xdr:cNvPr>
            <xdr:cNvSpPr/>
          </xdr:nvSpPr>
          <xdr:spPr>
            <a:xfrm>
              <a:off x="12899571" y="3728357"/>
              <a:ext cx="205385" cy="216000"/>
            </a:xfrm>
            <a:prstGeom prst="chevron">
              <a:avLst/>
            </a:prstGeom>
            <a:noFill/>
            <a:ln w="6350"/>
            <a:effectLst/>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solidFill>
                  <a:schemeClr val="tx1"/>
                </a:solidFill>
              </a:endParaRPr>
            </a:p>
          </xdr:txBody>
        </xdr:sp>
      </xdr:grpSp>
      <xdr:sp macro="" textlink="">
        <xdr:nvSpPr>
          <xdr:cNvPr id="131" name="ホームベース 139">
            <a:extLst>
              <a:ext uri="{FF2B5EF4-FFF2-40B4-BE49-F238E27FC236}">
                <a16:creationId xmlns:a16="http://schemas.microsoft.com/office/drawing/2014/main" id="{68EBE2FA-9F64-9398-6C0B-52BD8F38B6AC}"/>
              </a:ext>
            </a:extLst>
          </xdr:cNvPr>
          <xdr:cNvSpPr/>
        </xdr:nvSpPr>
        <xdr:spPr>
          <a:xfrm>
            <a:off x="14913429" y="5129893"/>
            <a:ext cx="324000" cy="180000"/>
          </a:xfrm>
          <a:prstGeom prst="homePlate">
            <a:avLst/>
          </a:prstGeom>
          <a:noFill/>
          <a:ln w="6350">
            <a:solidFill>
              <a:sysClr val="windowText" lastClr="000000"/>
            </a:solidFill>
          </a:ln>
          <a:effectLst/>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algn="l"/>
            <a:endParaRPr kumimoji="1" lang="ja-JP" altLang="en-US" sz="1100"/>
          </a:p>
        </xdr:txBody>
      </xdr:sp>
      <xdr:sp macro="" textlink="">
        <xdr:nvSpPr>
          <xdr:cNvPr id="132" name="ホームベース 140">
            <a:extLst>
              <a:ext uri="{FF2B5EF4-FFF2-40B4-BE49-F238E27FC236}">
                <a16:creationId xmlns:a16="http://schemas.microsoft.com/office/drawing/2014/main" id="{1494789D-9824-83FA-2DE1-6D985ED265DC}"/>
              </a:ext>
            </a:extLst>
          </xdr:cNvPr>
          <xdr:cNvSpPr/>
        </xdr:nvSpPr>
        <xdr:spPr>
          <a:xfrm>
            <a:off x="15444107" y="5129893"/>
            <a:ext cx="324000" cy="180000"/>
          </a:xfrm>
          <a:prstGeom prst="homePlate">
            <a:avLst/>
          </a:prstGeom>
          <a:noFill/>
          <a:ln w="6350">
            <a:solidFill>
              <a:sysClr val="windowText" lastClr="000000"/>
            </a:solidFill>
          </a:ln>
          <a:effectLst/>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algn="l"/>
            <a:endParaRPr kumimoji="1" lang="ja-JP" altLang="en-US" sz="1100"/>
          </a:p>
        </xdr:txBody>
      </xdr:sp>
    </xdr:grpSp>
    <xdr:clientData/>
  </xdr:twoCellAnchor>
  <xdr:twoCellAnchor>
    <xdr:from>
      <xdr:col>17</xdr:col>
      <xdr:colOff>95249</xdr:colOff>
      <xdr:row>53</xdr:row>
      <xdr:rowOff>95249</xdr:rowOff>
    </xdr:from>
    <xdr:to>
      <xdr:col>17</xdr:col>
      <xdr:colOff>419249</xdr:colOff>
      <xdr:row>53</xdr:row>
      <xdr:rowOff>275249</xdr:rowOff>
    </xdr:to>
    <xdr:sp macro="" textlink="">
      <xdr:nvSpPr>
        <xdr:cNvPr id="136" name="ホームベース 144">
          <a:extLst>
            <a:ext uri="{FF2B5EF4-FFF2-40B4-BE49-F238E27FC236}">
              <a16:creationId xmlns:a16="http://schemas.microsoft.com/office/drawing/2014/main" id="{CD33DFC5-16AF-4647-9061-8C58352CB03D}"/>
            </a:ext>
          </a:extLst>
        </xdr:cNvPr>
        <xdr:cNvSpPr/>
      </xdr:nvSpPr>
      <xdr:spPr>
        <a:xfrm>
          <a:off x="14039849" y="20637499"/>
          <a:ext cx="324000" cy="180000"/>
        </a:xfrm>
        <a:prstGeom prst="homePlate">
          <a:avLst/>
        </a:prstGeom>
        <a:noFill/>
        <a:ln w="6350">
          <a:solidFill>
            <a:sysClr val="windowText" lastClr="000000"/>
          </a:solidFill>
        </a:ln>
        <a:effectLst/>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18</xdr:col>
      <xdr:colOff>95249</xdr:colOff>
      <xdr:row>53</xdr:row>
      <xdr:rowOff>95249</xdr:rowOff>
    </xdr:from>
    <xdr:to>
      <xdr:col>18</xdr:col>
      <xdr:colOff>419249</xdr:colOff>
      <xdr:row>53</xdr:row>
      <xdr:rowOff>275249</xdr:rowOff>
    </xdr:to>
    <xdr:sp macro="" textlink="">
      <xdr:nvSpPr>
        <xdr:cNvPr id="137" name="ホームベース 145">
          <a:extLst>
            <a:ext uri="{FF2B5EF4-FFF2-40B4-BE49-F238E27FC236}">
              <a16:creationId xmlns:a16="http://schemas.microsoft.com/office/drawing/2014/main" id="{A30E2098-81FB-4219-B19D-256D27199BC5}"/>
            </a:ext>
          </a:extLst>
        </xdr:cNvPr>
        <xdr:cNvSpPr/>
      </xdr:nvSpPr>
      <xdr:spPr>
        <a:xfrm>
          <a:off x="14522449" y="20637499"/>
          <a:ext cx="324000" cy="180000"/>
        </a:xfrm>
        <a:prstGeom prst="homePlate">
          <a:avLst/>
        </a:prstGeom>
        <a:noFill/>
        <a:ln w="6350">
          <a:solidFill>
            <a:sysClr val="windowText" lastClr="000000"/>
          </a:solidFill>
        </a:ln>
        <a:effectLst/>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18</xdr:col>
      <xdr:colOff>95249</xdr:colOff>
      <xdr:row>31</xdr:row>
      <xdr:rowOff>94821</xdr:rowOff>
    </xdr:from>
    <xdr:to>
      <xdr:col>18</xdr:col>
      <xdr:colOff>419249</xdr:colOff>
      <xdr:row>31</xdr:row>
      <xdr:rowOff>277996</xdr:rowOff>
    </xdr:to>
    <xdr:grpSp>
      <xdr:nvGrpSpPr>
        <xdr:cNvPr id="138" name="グループ化 137">
          <a:extLst>
            <a:ext uri="{FF2B5EF4-FFF2-40B4-BE49-F238E27FC236}">
              <a16:creationId xmlns:a16="http://schemas.microsoft.com/office/drawing/2014/main" id="{356A9A4B-EBF6-4715-A0E3-EF88A62FE04E}"/>
            </a:ext>
          </a:extLst>
        </xdr:cNvPr>
        <xdr:cNvGrpSpPr/>
      </xdr:nvGrpSpPr>
      <xdr:grpSpPr>
        <a:xfrm>
          <a:off x="14614070" y="11865000"/>
          <a:ext cx="324000" cy="180000"/>
          <a:chOff x="12899571" y="3728357"/>
          <a:chExt cx="507280" cy="216000"/>
        </a:xfrm>
      </xdr:grpSpPr>
      <xdr:sp macro="" textlink="">
        <xdr:nvSpPr>
          <xdr:cNvPr id="139" name="山形 147">
            <a:extLst>
              <a:ext uri="{FF2B5EF4-FFF2-40B4-BE49-F238E27FC236}">
                <a16:creationId xmlns:a16="http://schemas.microsoft.com/office/drawing/2014/main" id="{355AD94C-4C26-ADF3-FA39-0B854EC8A5AB}"/>
              </a:ext>
            </a:extLst>
          </xdr:cNvPr>
          <xdr:cNvSpPr/>
        </xdr:nvSpPr>
        <xdr:spPr>
          <a:xfrm>
            <a:off x="13050520" y="3728357"/>
            <a:ext cx="205385" cy="216000"/>
          </a:xfrm>
          <a:prstGeom prst="chevron">
            <a:avLst/>
          </a:prstGeom>
          <a:noFill/>
          <a:ln w="6350">
            <a:solidFill>
              <a:schemeClr val="tx1"/>
            </a:solidFill>
          </a:ln>
          <a:effectLst/>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solidFill>
                <a:schemeClr val="tx1"/>
              </a:solidFill>
            </a:endParaRPr>
          </a:p>
        </xdr:txBody>
      </xdr:sp>
      <xdr:sp macro="" textlink="">
        <xdr:nvSpPr>
          <xdr:cNvPr id="140" name="山形 148">
            <a:extLst>
              <a:ext uri="{FF2B5EF4-FFF2-40B4-BE49-F238E27FC236}">
                <a16:creationId xmlns:a16="http://schemas.microsoft.com/office/drawing/2014/main" id="{4A2AB3D9-3068-8031-A02E-9E6E187DB8F3}"/>
              </a:ext>
            </a:extLst>
          </xdr:cNvPr>
          <xdr:cNvSpPr/>
        </xdr:nvSpPr>
        <xdr:spPr>
          <a:xfrm>
            <a:off x="13201466" y="3728357"/>
            <a:ext cx="205385" cy="216000"/>
          </a:xfrm>
          <a:prstGeom prst="chevron">
            <a:avLst/>
          </a:prstGeom>
          <a:noFill/>
          <a:ln w="6350"/>
          <a:effectLst/>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solidFill>
                <a:schemeClr val="tx1"/>
              </a:solidFill>
            </a:endParaRPr>
          </a:p>
        </xdr:txBody>
      </xdr:sp>
      <xdr:sp macro="" textlink="">
        <xdr:nvSpPr>
          <xdr:cNvPr id="141" name="山形 149">
            <a:extLst>
              <a:ext uri="{FF2B5EF4-FFF2-40B4-BE49-F238E27FC236}">
                <a16:creationId xmlns:a16="http://schemas.microsoft.com/office/drawing/2014/main" id="{738F349D-C786-8E4A-AA18-6C9010B40AED}"/>
              </a:ext>
            </a:extLst>
          </xdr:cNvPr>
          <xdr:cNvSpPr/>
        </xdr:nvSpPr>
        <xdr:spPr>
          <a:xfrm>
            <a:off x="12899571" y="3728357"/>
            <a:ext cx="205385" cy="216000"/>
          </a:xfrm>
          <a:prstGeom prst="chevron">
            <a:avLst/>
          </a:prstGeom>
          <a:noFill/>
          <a:ln w="6350"/>
          <a:effectLst/>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solidFill>
                <a:schemeClr val="tx1"/>
              </a:solidFill>
            </a:endParaRPr>
          </a:p>
        </xdr:txBody>
      </xdr:sp>
    </xdr:grpSp>
    <xdr:clientData/>
  </xdr:twoCellAnchor>
  <xdr:twoCellAnchor>
    <xdr:from>
      <xdr:col>16</xdr:col>
      <xdr:colOff>95249</xdr:colOff>
      <xdr:row>31</xdr:row>
      <xdr:rowOff>94821</xdr:rowOff>
    </xdr:from>
    <xdr:to>
      <xdr:col>16</xdr:col>
      <xdr:colOff>419249</xdr:colOff>
      <xdr:row>31</xdr:row>
      <xdr:rowOff>274821</xdr:rowOff>
    </xdr:to>
    <xdr:sp macro="" textlink="">
      <xdr:nvSpPr>
        <xdr:cNvPr id="142" name="ホームベース 150">
          <a:extLst>
            <a:ext uri="{FF2B5EF4-FFF2-40B4-BE49-F238E27FC236}">
              <a16:creationId xmlns:a16="http://schemas.microsoft.com/office/drawing/2014/main" id="{FA40ED11-2B38-4B6F-A1B5-76ED2D3DDE49}"/>
            </a:ext>
          </a:extLst>
        </xdr:cNvPr>
        <xdr:cNvSpPr/>
      </xdr:nvSpPr>
      <xdr:spPr>
        <a:xfrm>
          <a:off x="13557249" y="11753421"/>
          <a:ext cx="324000" cy="180000"/>
        </a:xfrm>
        <a:prstGeom prst="homePlate">
          <a:avLst/>
        </a:prstGeom>
        <a:noFill/>
        <a:ln w="6350">
          <a:solidFill>
            <a:sysClr val="windowText" lastClr="000000"/>
          </a:solidFill>
        </a:ln>
        <a:effectLst/>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16</xdr:col>
      <xdr:colOff>95249</xdr:colOff>
      <xdr:row>44</xdr:row>
      <xdr:rowOff>94821</xdr:rowOff>
    </xdr:from>
    <xdr:to>
      <xdr:col>16</xdr:col>
      <xdr:colOff>419249</xdr:colOff>
      <xdr:row>44</xdr:row>
      <xdr:rowOff>274821</xdr:rowOff>
    </xdr:to>
    <xdr:sp macro="" textlink="">
      <xdr:nvSpPr>
        <xdr:cNvPr id="143" name="ホームベース 151">
          <a:extLst>
            <a:ext uri="{FF2B5EF4-FFF2-40B4-BE49-F238E27FC236}">
              <a16:creationId xmlns:a16="http://schemas.microsoft.com/office/drawing/2014/main" id="{B280B4B3-70AF-487E-9D3B-32A72E2B1C71}"/>
            </a:ext>
          </a:extLst>
        </xdr:cNvPr>
        <xdr:cNvSpPr/>
      </xdr:nvSpPr>
      <xdr:spPr>
        <a:xfrm>
          <a:off x="13557249" y="17284271"/>
          <a:ext cx="324000" cy="180000"/>
        </a:xfrm>
        <a:prstGeom prst="homePlate">
          <a:avLst/>
        </a:prstGeom>
        <a:noFill/>
        <a:ln w="6350">
          <a:solidFill>
            <a:sysClr val="windowText" lastClr="000000"/>
          </a:solidFill>
        </a:ln>
        <a:effectLst/>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17</xdr:col>
      <xdr:colOff>136071</xdr:colOff>
      <xdr:row>33</xdr:row>
      <xdr:rowOff>149249</xdr:rowOff>
    </xdr:from>
    <xdr:to>
      <xdr:col>17</xdr:col>
      <xdr:colOff>460071</xdr:colOff>
      <xdr:row>33</xdr:row>
      <xdr:rowOff>329249</xdr:rowOff>
    </xdr:to>
    <xdr:sp macro="" textlink="">
      <xdr:nvSpPr>
        <xdr:cNvPr id="144" name="ホームベース 152">
          <a:extLst>
            <a:ext uri="{FF2B5EF4-FFF2-40B4-BE49-F238E27FC236}">
              <a16:creationId xmlns:a16="http://schemas.microsoft.com/office/drawing/2014/main" id="{27760CF7-88C7-4389-A28D-CB73EC74EBEB}"/>
            </a:ext>
          </a:extLst>
        </xdr:cNvPr>
        <xdr:cNvSpPr/>
      </xdr:nvSpPr>
      <xdr:spPr>
        <a:xfrm>
          <a:off x="14080671" y="12633349"/>
          <a:ext cx="324000" cy="180000"/>
        </a:xfrm>
        <a:prstGeom prst="homePlate">
          <a:avLst/>
        </a:prstGeom>
        <a:noFill/>
        <a:ln w="6350">
          <a:solidFill>
            <a:sysClr val="windowText" lastClr="000000"/>
          </a:solidFill>
        </a:ln>
        <a:effectLst/>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16</xdr:col>
      <xdr:colOff>95249</xdr:colOff>
      <xdr:row>35</xdr:row>
      <xdr:rowOff>95249</xdr:rowOff>
    </xdr:from>
    <xdr:to>
      <xdr:col>18</xdr:col>
      <xdr:colOff>419249</xdr:colOff>
      <xdr:row>35</xdr:row>
      <xdr:rowOff>278424</xdr:rowOff>
    </xdr:to>
    <xdr:grpSp>
      <xdr:nvGrpSpPr>
        <xdr:cNvPr id="145" name="グループ化 144">
          <a:extLst>
            <a:ext uri="{FF2B5EF4-FFF2-40B4-BE49-F238E27FC236}">
              <a16:creationId xmlns:a16="http://schemas.microsoft.com/office/drawing/2014/main" id="{39964D53-CAB9-44DF-9EB1-79D62DD6E0A0}"/>
            </a:ext>
          </a:extLst>
        </xdr:cNvPr>
        <xdr:cNvGrpSpPr/>
      </xdr:nvGrpSpPr>
      <xdr:grpSpPr>
        <a:xfrm>
          <a:off x="13634356" y="13525499"/>
          <a:ext cx="1303714" cy="180000"/>
          <a:chOff x="14382750" y="10599964"/>
          <a:chExt cx="1385357" cy="180000"/>
        </a:xfrm>
      </xdr:grpSpPr>
      <xdr:grpSp>
        <xdr:nvGrpSpPr>
          <xdr:cNvPr id="146" name="グループ化 145">
            <a:extLst>
              <a:ext uri="{FF2B5EF4-FFF2-40B4-BE49-F238E27FC236}">
                <a16:creationId xmlns:a16="http://schemas.microsoft.com/office/drawing/2014/main" id="{48F5354E-10EC-0849-E48F-28CFE0446480}"/>
              </a:ext>
            </a:extLst>
          </xdr:cNvPr>
          <xdr:cNvGrpSpPr/>
        </xdr:nvGrpSpPr>
        <xdr:grpSpPr>
          <a:xfrm>
            <a:off x="14382750" y="10599964"/>
            <a:ext cx="324000" cy="180000"/>
            <a:chOff x="12899571" y="3728357"/>
            <a:chExt cx="507280" cy="216000"/>
          </a:xfrm>
        </xdr:grpSpPr>
        <xdr:sp macro="" textlink="">
          <xdr:nvSpPr>
            <xdr:cNvPr id="152" name="山形 160">
              <a:extLst>
                <a:ext uri="{FF2B5EF4-FFF2-40B4-BE49-F238E27FC236}">
                  <a16:creationId xmlns:a16="http://schemas.microsoft.com/office/drawing/2014/main" id="{8E8AB8D3-54D6-DBA6-99EE-EBBB36AC8A95}"/>
                </a:ext>
              </a:extLst>
            </xdr:cNvPr>
            <xdr:cNvSpPr/>
          </xdr:nvSpPr>
          <xdr:spPr>
            <a:xfrm>
              <a:off x="13050520" y="3728357"/>
              <a:ext cx="205385" cy="216000"/>
            </a:xfrm>
            <a:prstGeom prst="chevron">
              <a:avLst/>
            </a:prstGeom>
            <a:noFill/>
            <a:ln w="6350">
              <a:solidFill>
                <a:schemeClr val="tx1"/>
              </a:solidFill>
            </a:ln>
            <a:effectLst/>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solidFill>
                  <a:schemeClr val="tx1"/>
                </a:solidFill>
              </a:endParaRPr>
            </a:p>
          </xdr:txBody>
        </xdr:sp>
        <xdr:sp macro="" textlink="">
          <xdr:nvSpPr>
            <xdr:cNvPr id="153" name="山形 161">
              <a:extLst>
                <a:ext uri="{FF2B5EF4-FFF2-40B4-BE49-F238E27FC236}">
                  <a16:creationId xmlns:a16="http://schemas.microsoft.com/office/drawing/2014/main" id="{0BEF8416-A675-F9E0-72B0-7876592300C9}"/>
                </a:ext>
              </a:extLst>
            </xdr:cNvPr>
            <xdr:cNvSpPr/>
          </xdr:nvSpPr>
          <xdr:spPr>
            <a:xfrm>
              <a:off x="13201466" y="3728357"/>
              <a:ext cx="205385" cy="216000"/>
            </a:xfrm>
            <a:prstGeom prst="chevron">
              <a:avLst/>
            </a:prstGeom>
            <a:noFill/>
            <a:ln w="6350"/>
            <a:effectLst/>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solidFill>
                  <a:schemeClr val="tx1"/>
                </a:solidFill>
              </a:endParaRPr>
            </a:p>
          </xdr:txBody>
        </xdr:sp>
        <xdr:sp macro="" textlink="">
          <xdr:nvSpPr>
            <xdr:cNvPr id="154" name="山形 162">
              <a:extLst>
                <a:ext uri="{FF2B5EF4-FFF2-40B4-BE49-F238E27FC236}">
                  <a16:creationId xmlns:a16="http://schemas.microsoft.com/office/drawing/2014/main" id="{5E2D7570-C290-0FE9-8481-BB4B0BE13857}"/>
                </a:ext>
              </a:extLst>
            </xdr:cNvPr>
            <xdr:cNvSpPr/>
          </xdr:nvSpPr>
          <xdr:spPr>
            <a:xfrm>
              <a:off x="12899571" y="3728357"/>
              <a:ext cx="205385" cy="216000"/>
            </a:xfrm>
            <a:prstGeom prst="chevron">
              <a:avLst/>
            </a:prstGeom>
            <a:noFill/>
            <a:ln w="6350"/>
            <a:effectLst/>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solidFill>
                  <a:schemeClr val="tx1"/>
                </a:solidFill>
              </a:endParaRPr>
            </a:p>
          </xdr:txBody>
        </xdr:sp>
      </xdr:grpSp>
      <xdr:grpSp>
        <xdr:nvGrpSpPr>
          <xdr:cNvPr id="147" name="グループ化 146">
            <a:extLst>
              <a:ext uri="{FF2B5EF4-FFF2-40B4-BE49-F238E27FC236}">
                <a16:creationId xmlns:a16="http://schemas.microsoft.com/office/drawing/2014/main" id="{BE25194D-CBB1-B061-D01B-95F6C507E851}"/>
              </a:ext>
            </a:extLst>
          </xdr:cNvPr>
          <xdr:cNvGrpSpPr/>
        </xdr:nvGrpSpPr>
        <xdr:grpSpPr>
          <a:xfrm>
            <a:off x="15444107" y="10599964"/>
            <a:ext cx="324000" cy="180000"/>
            <a:chOff x="12899571" y="3728357"/>
            <a:chExt cx="507280" cy="216000"/>
          </a:xfrm>
        </xdr:grpSpPr>
        <xdr:sp macro="" textlink="">
          <xdr:nvSpPr>
            <xdr:cNvPr id="149" name="山形 157">
              <a:extLst>
                <a:ext uri="{FF2B5EF4-FFF2-40B4-BE49-F238E27FC236}">
                  <a16:creationId xmlns:a16="http://schemas.microsoft.com/office/drawing/2014/main" id="{4DB2D89B-8B8C-80F8-1199-1CDFF2EC6576}"/>
                </a:ext>
              </a:extLst>
            </xdr:cNvPr>
            <xdr:cNvSpPr/>
          </xdr:nvSpPr>
          <xdr:spPr>
            <a:xfrm>
              <a:off x="13050520" y="3728357"/>
              <a:ext cx="205385" cy="216000"/>
            </a:xfrm>
            <a:prstGeom prst="chevron">
              <a:avLst/>
            </a:prstGeom>
            <a:noFill/>
            <a:ln w="6350">
              <a:solidFill>
                <a:schemeClr val="tx1"/>
              </a:solidFill>
            </a:ln>
            <a:effectLst/>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solidFill>
                  <a:schemeClr val="tx1"/>
                </a:solidFill>
              </a:endParaRPr>
            </a:p>
          </xdr:txBody>
        </xdr:sp>
        <xdr:sp macro="" textlink="">
          <xdr:nvSpPr>
            <xdr:cNvPr id="150" name="山形 158">
              <a:extLst>
                <a:ext uri="{FF2B5EF4-FFF2-40B4-BE49-F238E27FC236}">
                  <a16:creationId xmlns:a16="http://schemas.microsoft.com/office/drawing/2014/main" id="{957B7760-C246-BEA3-855B-2D4F569EBBF3}"/>
                </a:ext>
              </a:extLst>
            </xdr:cNvPr>
            <xdr:cNvSpPr/>
          </xdr:nvSpPr>
          <xdr:spPr>
            <a:xfrm>
              <a:off x="13201466" y="3728357"/>
              <a:ext cx="205385" cy="216000"/>
            </a:xfrm>
            <a:prstGeom prst="chevron">
              <a:avLst/>
            </a:prstGeom>
            <a:noFill/>
            <a:ln w="6350"/>
            <a:effectLst/>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solidFill>
                  <a:schemeClr val="tx1"/>
                </a:solidFill>
              </a:endParaRPr>
            </a:p>
          </xdr:txBody>
        </xdr:sp>
        <xdr:sp macro="" textlink="">
          <xdr:nvSpPr>
            <xdr:cNvPr id="151" name="山形 159">
              <a:extLst>
                <a:ext uri="{FF2B5EF4-FFF2-40B4-BE49-F238E27FC236}">
                  <a16:creationId xmlns:a16="http://schemas.microsoft.com/office/drawing/2014/main" id="{490D6D31-876E-CF50-E0D0-24FDF38858F4}"/>
                </a:ext>
              </a:extLst>
            </xdr:cNvPr>
            <xdr:cNvSpPr/>
          </xdr:nvSpPr>
          <xdr:spPr>
            <a:xfrm>
              <a:off x="12899571" y="3728357"/>
              <a:ext cx="205385" cy="216000"/>
            </a:xfrm>
            <a:prstGeom prst="chevron">
              <a:avLst/>
            </a:prstGeom>
            <a:noFill/>
            <a:ln w="6350"/>
            <a:effectLst/>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solidFill>
                  <a:schemeClr val="tx1"/>
                </a:solidFill>
              </a:endParaRPr>
            </a:p>
          </xdr:txBody>
        </xdr:sp>
      </xdr:grpSp>
      <xdr:sp macro="" textlink="">
        <xdr:nvSpPr>
          <xdr:cNvPr id="148" name="ホームベース 156">
            <a:extLst>
              <a:ext uri="{FF2B5EF4-FFF2-40B4-BE49-F238E27FC236}">
                <a16:creationId xmlns:a16="http://schemas.microsoft.com/office/drawing/2014/main" id="{A5F1E37C-ECAB-6FB4-EA71-96CDE3F63E01}"/>
              </a:ext>
            </a:extLst>
          </xdr:cNvPr>
          <xdr:cNvSpPr/>
        </xdr:nvSpPr>
        <xdr:spPr>
          <a:xfrm>
            <a:off x="14913429" y="10599964"/>
            <a:ext cx="324000" cy="180000"/>
          </a:xfrm>
          <a:prstGeom prst="homePlate">
            <a:avLst/>
          </a:prstGeom>
          <a:noFill/>
          <a:ln w="6350">
            <a:solidFill>
              <a:sysClr val="windowText" lastClr="000000"/>
            </a:solidFill>
          </a:ln>
          <a:effectLst/>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algn="l"/>
            <a:endParaRPr kumimoji="1" lang="ja-JP" altLang="en-US" sz="1100"/>
          </a:p>
        </xdr:txBody>
      </xdr:sp>
    </xdr:grpSp>
    <xdr:clientData/>
  </xdr:twoCellAnchor>
  <xdr:twoCellAnchor>
    <xdr:from>
      <xdr:col>16</xdr:col>
      <xdr:colOff>95249</xdr:colOff>
      <xdr:row>48</xdr:row>
      <xdr:rowOff>160109</xdr:rowOff>
    </xdr:from>
    <xdr:to>
      <xdr:col>18</xdr:col>
      <xdr:colOff>419249</xdr:colOff>
      <xdr:row>48</xdr:row>
      <xdr:rowOff>343284</xdr:rowOff>
    </xdr:to>
    <xdr:grpSp>
      <xdr:nvGrpSpPr>
        <xdr:cNvPr id="155" name="グループ化 154">
          <a:extLst>
            <a:ext uri="{FF2B5EF4-FFF2-40B4-BE49-F238E27FC236}">
              <a16:creationId xmlns:a16="http://schemas.microsoft.com/office/drawing/2014/main" id="{B567E754-1E09-45B0-9DE0-2EE04F173842}"/>
            </a:ext>
          </a:extLst>
        </xdr:cNvPr>
        <xdr:cNvGrpSpPr/>
      </xdr:nvGrpSpPr>
      <xdr:grpSpPr>
        <a:xfrm>
          <a:off x="13634356" y="18968355"/>
          <a:ext cx="1303714" cy="180000"/>
          <a:chOff x="14382750" y="10599964"/>
          <a:chExt cx="1385357" cy="180000"/>
        </a:xfrm>
      </xdr:grpSpPr>
      <xdr:grpSp>
        <xdr:nvGrpSpPr>
          <xdr:cNvPr id="156" name="グループ化 155">
            <a:extLst>
              <a:ext uri="{FF2B5EF4-FFF2-40B4-BE49-F238E27FC236}">
                <a16:creationId xmlns:a16="http://schemas.microsoft.com/office/drawing/2014/main" id="{8EDC6FDE-3BB6-7C50-E8BB-7746BF62B500}"/>
              </a:ext>
            </a:extLst>
          </xdr:cNvPr>
          <xdr:cNvGrpSpPr/>
        </xdr:nvGrpSpPr>
        <xdr:grpSpPr>
          <a:xfrm>
            <a:off x="14382750" y="10599964"/>
            <a:ext cx="324000" cy="180000"/>
            <a:chOff x="12899571" y="3728357"/>
            <a:chExt cx="507280" cy="216000"/>
          </a:xfrm>
        </xdr:grpSpPr>
        <xdr:sp macro="" textlink="">
          <xdr:nvSpPr>
            <xdr:cNvPr id="162" name="山形 170">
              <a:extLst>
                <a:ext uri="{FF2B5EF4-FFF2-40B4-BE49-F238E27FC236}">
                  <a16:creationId xmlns:a16="http://schemas.microsoft.com/office/drawing/2014/main" id="{DBF3222D-EEF7-7673-2AA9-50CC37244EB7}"/>
                </a:ext>
              </a:extLst>
            </xdr:cNvPr>
            <xdr:cNvSpPr/>
          </xdr:nvSpPr>
          <xdr:spPr>
            <a:xfrm>
              <a:off x="13050520" y="3728357"/>
              <a:ext cx="205385" cy="216000"/>
            </a:xfrm>
            <a:prstGeom prst="chevron">
              <a:avLst/>
            </a:prstGeom>
            <a:noFill/>
            <a:ln w="6350">
              <a:solidFill>
                <a:schemeClr val="tx1"/>
              </a:solidFill>
            </a:ln>
            <a:effectLst/>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solidFill>
                  <a:schemeClr val="tx1"/>
                </a:solidFill>
              </a:endParaRPr>
            </a:p>
          </xdr:txBody>
        </xdr:sp>
        <xdr:sp macro="" textlink="">
          <xdr:nvSpPr>
            <xdr:cNvPr id="163" name="山形 171">
              <a:extLst>
                <a:ext uri="{FF2B5EF4-FFF2-40B4-BE49-F238E27FC236}">
                  <a16:creationId xmlns:a16="http://schemas.microsoft.com/office/drawing/2014/main" id="{175C9439-3290-58CE-6AEA-CC690F33D26C}"/>
                </a:ext>
              </a:extLst>
            </xdr:cNvPr>
            <xdr:cNvSpPr/>
          </xdr:nvSpPr>
          <xdr:spPr>
            <a:xfrm>
              <a:off x="13201466" y="3728357"/>
              <a:ext cx="205385" cy="216000"/>
            </a:xfrm>
            <a:prstGeom prst="chevron">
              <a:avLst/>
            </a:prstGeom>
            <a:noFill/>
            <a:ln w="6350"/>
            <a:effectLst/>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solidFill>
                  <a:schemeClr val="tx1"/>
                </a:solidFill>
              </a:endParaRPr>
            </a:p>
          </xdr:txBody>
        </xdr:sp>
        <xdr:sp macro="" textlink="">
          <xdr:nvSpPr>
            <xdr:cNvPr id="164" name="山形 172">
              <a:extLst>
                <a:ext uri="{FF2B5EF4-FFF2-40B4-BE49-F238E27FC236}">
                  <a16:creationId xmlns:a16="http://schemas.microsoft.com/office/drawing/2014/main" id="{C625E231-E0CC-4458-0AAA-B5F02F3B6DEF}"/>
                </a:ext>
              </a:extLst>
            </xdr:cNvPr>
            <xdr:cNvSpPr/>
          </xdr:nvSpPr>
          <xdr:spPr>
            <a:xfrm>
              <a:off x="12899571" y="3728357"/>
              <a:ext cx="205385" cy="216000"/>
            </a:xfrm>
            <a:prstGeom prst="chevron">
              <a:avLst/>
            </a:prstGeom>
            <a:noFill/>
            <a:ln w="6350"/>
            <a:effectLst/>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solidFill>
                  <a:schemeClr val="tx1"/>
                </a:solidFill>
              </a:endParaRPr>
            </a:p>
          </xdr:txBody>
        </xdr:sp>
      </xdr:grpSp>
      <xdr:grpSp>
        <xdr:nvGrpSpPr>
          <xdr:cNvPr id="157" name="グループ化 156">
            <a:extLst>
              <a:ext uri="{FF2B5EF4-FFF2-40B4-BE49-F238E27FC236}">
                <a16:creationId xmlns:a16="http://schemas.microsoft.com/office/drawing/2014/main" id="{D83AF4E0-7CB2-6D3E-2444-06300BDB6745}"/>
              </a:ext>
            </a:extLst>
          </xdr:cNvPr>
          <xdr:cNvGrpSpPr/>
        </xdr:nvGrpSpPr>
        <xdr:grpSpPr>
          <a:xfrm>
            <a:off x="15444107" y="10599964"/>
            <a:ext cx="324000" cy="180000"/>
            <a:chOff x="12899571" y="3728357"/>
            <a:chExt cx="507280" cy="216000"/>
          </a:xfrm>
        </xdr:grpSpPr>
        <xdr:sp macro="" textlink="">
          <xdr:nvSpPr>
            <xdr:cNvPr id="159" name="山形 167">
              <a:extLst>
                <a:ext uri="{FF2B5EF4-FFF2-40B4-BE49-F238E27FC236}">
                  <a16:creationId xmlns:a16="http://schemas.microsoft.com/office/drawing/2014/main" id="{C63C9D03-358D-926C-4285-44AE328403EA}"/>
                </a:ext>
              </a:extLst>
            </xdr:cNvPr>
            <xdr:cNvSpPr/>
          </xdr:nvSpPr>
          <xdr:spPr>
            <a:xfrm>
              <a:off x="13050520" y="3728357"/>
              <a:ext cx="205385" cy="216000"/>
            </a:xfrm>
            <a:prstGeom prst="chevron">
              <a:avLst/>
            </a:prstGeom>
            <a:noFill/>
            <a:ln w="6350">
              <a:solidFill>
                <a:schemeClr val="tx1"/>
              </a:solidFill>
            </a:ln>
            <a:effectLst/>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solidFill>
                  <a:schemeClr val="tx1"/>
                </a:solidFill>
              </a:endParaRPr>
            </a:p>
          </xdr:txBody>
        </xdr:sp>
        <xdr:sp macro="" textlink="">
          <xdr:nvSpPr>
            <xdr:cNvPr id="160" name="山形 168">
              <a:extLst>
                <a:ext uri="{FF2B5EF4-FFF2-40B4-BE49-F238E27FC236}">
                  <a16:creationId xmlns:a16="http://schemas.microsoft.com/office/drawing/2014/main" id="{C9576291-7DA7-AD0B-1957-B1672F9FE672}"/>
                </a:ext>
              </a:extLst>
            </xdr:cNvPr>
            <xdr:cNvSpPr/>
          </xdr:nvSpPr>
          <xdr:spPr>
            <a:xfrm>
              <a:off x="13201466" y="3728357"/>
              <a:ext cx="205385" cy="216000"/>
            </a:xfrm>
            <a:prstGeom prst="chevron">
              <a:avLst/>
            </a:prstGeom>
            <a:noFill/>
            <a:ln w="6350"/>
            <a:effectLst/>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solidFill>
                  <a:schemeClr val="tx1"/>
                </a:solidFill>
              </a:endParaRPr>
            </a:p>
          </xdr:txBody>
        </xdr:sp>
        <xdr:sp macro="" textlink="">
          <xdr:nvSpPr>
            <xdr:cNvPr id="161" name="山形 169">
              <a:extLst>
                <a:ext uri="{FF2B5EF4-FFF2-40B4-BE49-F238E27FC236}">
                  <a16:creationId xmlns:a16="http://schemas.microsoft.com/office/drawing/2014/main" id="{AA4DFD59-1BE9-4FE6-EDA0-BE956E529184}"/>
                </a:ext>
              </a:extLst>
            </xdr:cNvPr>
            <xdr:cNvSpPr/>
          </xdr:nvSpPr>
          <xdr:spPr>
            <a:xfrm>
              <a:off x="12899571" y="3728357"/>
              <a:ext cx="205385" cy="216000"/>
            </a:xfrm>
            <a:prstGeom prst="chevron">
              <a:avLst/>
            </a:prstGeom>
            <a:noFill/>
            <a:ln w="6350"/>
            <a:effectLst/>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solidFill>
                  <a:schemeClr val="tx1"/>
                </a:solidFill>
              </a:endParaRPr>
            </a:p>
          </xdr:txBody>
        </xdr:sp>
      </xdr:grpSp>
      <xdr:sp macro="" textlink="">
        <xdr:nvSpPr>
          <xdr:cNvPr id="158" name="ホームベース 166">
            <a:extLst>
              <a:ext uri="{FF2B5EF4-FFF2-40B4-BE49-F238E27FC236}">
                <a16:creationId xmlns:a16="http://schemas.microsoft.com/office/drawing/2014/main" id="{C75B956C-464A-9533-5622-510725297A69}"/>
              </a:ext>
            </a:extLst>
          </xdr:cNvPr>
          <xdr:cNvSpPr/>
        </xdr:nvSpPr>
        <xdr:spPr>
          <a:xfrm>
            <a:off x="14913429" y="10599964"/>
            <a:ext cx="324000" cy="180000"/>
          </a:xfrm>
          <a:prstGeom prst="homePlate">
            <a:avLst/>
          </a:prstGeom>
          <a:noFill/>
          <a:ln w="6350">
            <a:solidFill>
              <a:sysClr val="windowText" lastClr="000000"/>
            </a:solidFill>
          </a:ln>
          <a:effectLst/>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algn="l"/>
            <a:endParaRPr kumimoji="1" lang="ja-JP" altLang="en-US" sz="1100"/>
          </a:p>
        </xdr:txBody>
      </xdr:sp>
    </xdr:grpSp>
    <xdr:clientData/>
  </xdr:twoCellAnchor>
  <xdr:twoCellAnchor>
    <xdr:from>
      <xdr:col>16</xdr:col>
      <xdr:colOff>95249</xdr:colOff>
      <xdr:row>36</xdr:row>
      <xdr:rowOff>94821</xdr:rowOff>
    </xdr:from>
    <xdr:to>
      <xdr:col>16</xdr:col>
      <xdr:colOff>419249</xdr:colOff>
      <xdr:row>36</xdr:row>
      <xdr:rowOff>277996</xdr:rowOff>
    </xdr:to>
    <xdr:grpSp>
      <xdr:nvGrpSpPr>
        <xdr:cNvPr id="165" name="グループ化 164">
          <a:extLst>
            <a:ext uri="{FF2B5EF4-FFF2-40B4-BE49-F238E27FC236}">
              <a16:creationId xmlns:a16="http://schemas.microsoft.com/office/drawing/2014/main" id="{542B1112-E624-464D-9A66-A32AEB164674}"/>
            </a:ext>
          </a:extLst>
        </xdr:cNvPr>
        <xdr:cNvGrpSpPr/>
      </xdr:nvGrpSpPr>
      <xdr:grpSpPr>
        <a:xfrm>
          <a:off x="13634356" y="13919678"/>
          <a:ext cx="324000" cy="180000"/>
          <a:chOff x="12899571" y="3728357"/>
          <a:chExt cx="507280" cy="216000"/>
        </a:xfrm>
      </xdr:grpSpPr>
      <xdr:sp macro="" textlink="">
        <xdr:nvSpPr>
          <xdr:cNvPr id="166" name="山形 174">
            <a:extLst>
              <a:ext uri="{FF2B5EF4-FFF2-40B4-BE49-F238E27FC236}">
                <a16:creationId xmlns:a16="http://schemas.microsoft.com/office/drawing/2014/main" id="{CB22B02E-BB01-F5F6-6B73-E8D6561DAD92}"/>
              </a:ext>
            </a:extLst>
          </xdr:cNvPr>
          <xdr:cNvSpPr/>
        </xdr:nvSpPr>
        <xdr:spPr>
          <a:xfrm>
            <a:off x="13050520" y="3728357"/>
            <a:ext cx="205385" cy="216000"/>
          </a:xfrm>
          <a:prstGeom prst="chevron">
            <a:avLst/>
          </a:prstGeom>
          <a:noFill/>
          <a:ln w="6350">
            <a:solidFill>
              <a:schemeClr val="tx1"/>
            </a:solidFill>
          </a:ln>
          <a:effectLst/>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solidFill>
                <a:schemeClr val="tx1"/>
              </a:solidFill>
            </a:endParaRPr>
          </a:p>
        </xdr:txBody>
      </xdr:sp>
      <xdr:sp macro="" textlink="">
        <xdr:nvSpPr>
          <xdr:cNvPr id="167" name="山形 175">
            <a:extLst>
              <a:ext uri="{FF2B5EF4-FFF2-40B4-BE49-F238E27FC236}">
                <a16:creationId xmlns:a16="http://schemas.microsoft.com/office/drawing/2014/main" id="{EB45BA16-90BC-E292-41FF-87F2FC7B6521}"/>
              </a:ext>
            </a:extLst>
          </xdr:cNvPr>
          <xdr:cNvSpPr/>
        </xdr:nvSpPr>
        <xdr:spPr>
          <a:xfrm>
            <a:off x="13201466" y="3728357"/>
            <a:ext cx="205385" cy="216000"/>
          </a:xfrm>
          <a:prstGeom prst="chevron">
            <a:avLst/>
          </a:prstGeom>
          <a:noFill/>
          <a:ln w="6350"/>
          <a:effectLst/>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solidFill>
                <a:schemeClr val="tx1"/>
              </a:solidFill>
            </a:endParaRPr>
          </a:p>
        </xdr:txBody>
      </xdr:sp>
      <xdr:sp macro="" textlink="">
        <xdr:nvSpPr>
          <xdr:cNvPr id="168" name="山形 176">
            <a:extLst>
              <a:ext uri="{FF2B5EF4-FFF2-40B4-BE49-F238E27FC236}">
                <a16:creationId xmlns:a16="http://schemas.microsoft.com/office/drawing/2014/main" id="{8AFC9BFF-DD6E-4680-DE4D-21FB2940A28F}"/>
              </a:ext>
            </a:extLst>
          </xdr:cNvPr>
          <xdr:cNvSpPr/>
        </xdr:nvSpPr>
        <xdr:spPr>
          <a:xfrm>
            <a:off x="12899571" y="3728357"/>
            <a:ext cx="205385" cy="216000"/>
          </a:xfrm>
          <a:prstGeom prst="chevron">
            <a:avLst/>
          </a:prstGeom>
          <a:noFill/>
          <a:ln w="6350"/>
          <a:effectLst/>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solidFill>
                <a:schemeClr val="tx1"/>
              </a:solidFill>
            </a:endParaRPr>
          </a:p>
        </xdr:txBody>
      </xdr:sp>
    </xdr:grpSp>
    <xdr:clientData/>
  </xdr:twoCellAnchor>
  <xdr:twoCellAnchor>
    <xdr:from>
      <xdr:col>17</xdr:col>
      <xdr:colOff>95249</xdr:colOff>
      <xdr:row>36</xdr:row>
      <xdr:rowOff>94821</xdr:rowOff>
    </xdr:from>
    <xdr:to>
      <xdr:col>17</xdr:col>
      <xdr:colOff>419249</xdr:colOff>
      <xdr:row>36</xdr:row>
      <xdr:rowOff>274821</xdr:rowOff>
    </xdr:to>
    <xdr:sp macro="" textlink="">
      <xdr:nvSpPr>
        <xdr:cNvPr id="169" name="ホームベース 177">
          <a:extLst>
            <a:ext uri="{FF2B5EF4-FFF2-40B4-BE49-F238E27FC236}">
              <a16:creationId xmlns:a16="http://schemas.microsoft.com/office/drawing/2014/main" id="{E4067A25-B354-4443-8C26-004365EE93ED}"/>
            </a:ext>
          </a:extLst>
        </xdr:cNvPr>
        <xdr:cNvSpPr/>
      </xdr:nvSpPr>
      <xdr:spPr>
        <a:xfrm>
          <a:off x="14039849" y="13804471"/>
          <a:ext cx="324000" cy="180000"/>
        </a:xfrm>
        <a:prstGeom prst="homePlate">
          <a:avLst/>
        </a:prstGeom>
        <a:noFill/>
        <a:ln w="6350">
          <a:solidFill>
            <a:sysClr val="windowText" lastClr="000000"/>
          </a:solidFill>
        </a:ln>
        <a:effectLst/>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17</xdr:col>
      <xdr:colOff>95249</xdr:colOff>
      <xdr:row>43</xdr:row>
      <xdr:rowOff>149249</xdr:rowOff>
    </xdr:from>
    <xdr:to>
      <xdr:col>17</xdr:col>
      <xdr:colOff>419249</xdr:colOff>
      <xdr:row>43</xdr:row>
      <xdr:rowOff>329249</xdr:rowOff>
    </xdr:to>
    <xdr:sp macro="" textlink="">
      <xdr:nvSpPr>
        <xdr:cNvPr id="170" name="ホームベース 182">
          <a:extLst>
            <a:ext uri="{FF2B5EF4-FFF2-40B4-BE49-F238E27FC236}">
              <a16:creationId xmlns:a16="http://schemas.microsoft.com/office/drawing/2014/main" id="{4F19B19C-119D-4EF8-8F0D-FE951B97C71E}"/>
            </a:ext>
          </a:extLst>
        </xdr:cNvPr>
        <xdr:cNvSpPr/>
      </xdr:nvSpPr>
      <xdr:spPr>
        <a:xfrm>
          <a:off x="14039849" y="16862449"/>
          <a:ext cx="324000" cy="180000"/>
        </a:xfrm>
        <a:prstGeom prst="homePlate">
          <a:avLst/>
        </a:prstGeom>
        <a:noFill/>
        <a:ln w="6350">
          <a:solidFill>
            <a:schemeClr val="tx1"/>
          </a:solidFill>
        </a:ln>
        <a:effectLst/>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16</xdr:col>
      <xdr:colOff>95249</xdr:colOff>
      <xdr:row>37</xdr:row>
      <xdr:rowOff>135642</xdr:rowOff>
    </xdr:from>
    <xdr:to>
      <xdr:col>16</xdr:col>
      <xdr:colOff>419249</xdr:colOff>
      <xdr:row>37</xdr:row>
      <xdr:rowOff>315642</xdr:rowOff>
    </xdr:to>
    <xdr:sp macro="" textlink="">
      <xdr:nvSpPr>
        <xdr:cNvPr id="171" name="ホームベース 183">
          <a:extLst>
            <a:ext uri="{FF2B5EF4-FFF2-40B4-BE49-F238E27FC236}">
              <a16:creationId xmlns:a16="http://schemas.microsoft.com/office/drawing/2014/main" id="{1BF59083-34A8-47CD-A76F-06CC51FC92D6}"/>
            </a:ext>
          </a:extLst>
        </xdr:cNvPr>
        <xdr:cNvSpPr/>
      </xdr:nvSpPr>
      <xdr:spPr>
        <a:xfrm>
          <a:off x="13557249" y="14245342"/>
          <a:ext cx="324000" cy="180000"/>
        </a:xfrm>
        <a:prstGeom prst="homePlate">
          <a:avLst/>
        </a:prstGeom>
        <a:noFill/>
        <a:ln w="6350">
          <a:solidFill>
            <a:sysClr val="windowText" lastClr="000000"/>
          </a:solidFill>
        </a:ln>
        <a:effectLst/>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16</xdr:col>
      <xdr:colOff>95249</xdr:colOff>
      <xdr:row>42</xdr:row>
      <xdr:rowOff>94821</xdr:rowOff>
    </xdr:from>
    <xdr:to>
      <xdr:col>16</xdr:col>
      <xdr:colOff>419249</xdr:colOff>
      <xdr:row>42</xdr:row>
      <xdr:rowOff>277996</xdr:rowOff>
    </xdr:to>
    <xdr:grpSp>
      <xdr:nvGrpSpPr>
        <xdr:cNvPr id="172" name="グループ化 171">
          <a:extLst>
            <a:ext uri="{FF2B5EF4-FFF2-40B4-BE49-F238E27FC236}">
              <a16:creationId xmlns:a16="http://schemas.microsoft.com/office/drawing/2014/main" id="{8D1C2E4C-EC55-4739-A3FE-475FD1CE8F92}"/>
            </a:ext>
          </a:extLst>
        </xdr:cNvPr>
        <xdr:cNvGrpSpPr/>
      </xdr:nvGrpSpPr>
      <xdr:grpSpPr>
        <a:xfrm>
          <a:off x="13634356" y="16586678"/>
          <a:ext cx="324000" cy="180000"/>
          <a:chOff x="12899571" y="3728357"/>
          <a:chExt cx="507280" cy="216000"/>
        </a:xfrm>
      </xdr:grpSpPr>
      <xdr:sp macro="" textlink="">
        <xdr:nvSpPr>
          <xdr:cNvPr id="173" name="山形 185">
            <a:extLst>
              <a:ext uri="{FF2B5EF4-FFF2-40B4-BE49-F238E27FC236}">
                <a16:creationId xmlns:a16="http://schemas.microsoft.com/office/drawing/2014/main" id="{00AE242B-BBCB-2606-1458-8665DC5C2C57}"/>
              </a:ext>
            </a:extLst>
          </xdr:cNvPr>
          <xdr:cNvSpPr/>
        </xdr:nvSpPr>
        <xdr:spPr>
          <a:xfrm>
            <a:off x="13050520" y="3728357"/>
            <a:ext cx="205385" cy="216000"/>
          </a:xfrm>
          <a:prstGeom prst="chevron">
            <a:avLst/>
          </a:prstGeom>
          <a:noFill/>
          <a:ln w="6350">
            <a:solidFill>
              <a:schemeClr val="tx1"/>
            </a:solidFill>
          </a:ln>
          <a:effectLst/>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solidFill>
                <a:schemeClr val="tx1"/>
              </a:solidFill>
            </a:endParaRPr>
          </a:p>
        </xdr:txBody>
      </xdr:sp>
      <xdr:sp macro="" textlink="">
        <xdr:nvSpPr>
          <xdr:cNvPr id="174" name="山形 186">
            <a:extLst>
              <a:ext uri="{FF2B5EF4-FFF2-40B4-BE49-F238E27FC236}">
                <a16:creationId xmlns:a16="http://schemas.microsoft.com/office/drawing/2014/main" id="{F2E71668-A57B-5136-5291-4252D491A5DC}"/>
              </a:ext>
            </a:extLst>
          </xdr:cNvPr>
          <xdr:cNvSpPr/>
        </xdr:nvSpPr>
        <xdr:spPr>
          <a:xfrm>
            <a:off x="13201466" y="3728357"/>
            <a:ext cx="205385" cy="216000"/>
          </a:xfrm>
          <a:prstGeom prst="chevron">
            <a:avLst/>
          </a:prstGeom>
          <a:noFill/>
          <a:ln w="6350"/>
          <a:effectLst/>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solidFill>
                <a:schemeClr val="tx1"/>
              </a:solidFill>
            </a:endParaRPr>
          </a:p>
        </xdr:txBody>
      </xdr:sp>
      <xdr:sp macro="" textlink="">
        <xdr:nvSpPr>
          <xdr:cNvPr id="175" name="山形 187">
            <a:extLst>
              <a:ext uri="{FF2B5EF4-FFF2-40B4-BE49-F238E27FC236}">
                <a16:creationId xmlns:a16="http://schemas.microsoft.com/office/drawing/2014/main" id="{23705A29-5929-3EDB-8584-2BBC05E8854D}"/>
              </a:ext>
            </a:extLst>
          </xdr:cNvPr>
          <xdr:cNvSpPr/>
        </xdr:nvSpPr>
        <xdr:spPr>
          <a:xfrm>
            <a:off x="12899571" y="3728357"/>
            <a:ext cx="205385" cy="216000"/>
          </a:xfrm>
          <a:prstGeom prst="chevron">
            <a:avLst/>
          </a:prstGeom>
          <a:noFill/>
          <a:ln w="6350"/>
          <a:effectLst/>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solidFill>
                <a:schemeClr val="tx1"/>
              </a:solidFill>
            </a:endParaRPr>
          </a:p>
        </xdr:txBody>
      </xdr:sp>
    </xdr:grpSp>
    <xdr:clientData/>
  </xdr:twoCellAnchor>
  <xdr:twoCellAnchor>
    <xdr:from>
      <xdr:col>18</xdr:col>
      <xdr:colOff>95249</xdr:colOff>
      <xdr:row>42</xdr:row>
      <xdr:rowOff>94821</xdr:rowOff>
    </xdr:from>
    <xdr:to>
      <xdr:col>18</xdr:col>
      <xdr:colOff>419249</xdr:colOff>
      <xdr:row>42</xdr:row>
      <xdr:rowOff>274821</xdr:rowOff>
    </xdr:to>
    <xdr:sp macro="" textlink="">
      <xdr:nvSpPr>
        <xdr:cNvPr id="176" name="ホームベース 188">
          <a:extLst>
            <a:ext uri="{FF2B5EF4-FFF2-40B4-BE49-F238E27FC236}">
              <a16:creationId xmlns:a16="http://schemas.microsoft.com/office/drawing/2014/main" id="{D282380F-C59D-48DE-B456-2FE3E4931C11}"/>
            </a:ext>
          </a:extLst>
        </xdr:cNvPr>
        <xdr:cNvSpPr/>
      </xdr:nvSpPr>
      <xdr:spPr>
        <a:xfrm>
          <a:off x="14522449" y="16465121"/>
          <a:ext cx="324000" cy="180000"/>
        </a:xfrm>
        <a:prstGeom prst="homePlate">
          <a:avLst/>
        </a:prstGeom>
        <a:noFill/>
        <a:ln w="6350">
          <a:solidFill>
            <a:sysClr val="windowText" lastClr="000000"/>
          </a:solidFill>
        </a:ln>
        <a:effectLst/>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16</xdr:col>
      <xdr:colOff>95249</xdr:colOff>
      <xdr:row>50</xdr:row>
      <xdr:rowOff>94821</xdr:rowOff>
    </xdr:from>
    <xdr:to>
      <xdr:col>16</xdr:col>
      <xdr:colOff>419249</xdr:colOff>
      <xdr:row>50</xdr:row>
      <xdr:rowOff>277996</xdr:rowOff>
    </xdr:to>
    <xdr:grpSp>
      <xdr:nvGrpSpPr>
        <xdr:cNvPr id="177" name="グループ化 176">
          <a:extLst>
            <a:ext uri="{FF2B5EF4-FFF2-40B4-BE49-F238E27FC236}">
              <a16:creationId xmlns:a16="http://schemas.microsoft.com/office/drawing/2014/main" id="{D23576D0-B8B8-4CC7-9465-E068043794A5}"/>
            </a:ext>
          </a:extLst>
        </xdr:cNvPr>
        <xdr:cNvGrpSpPr/>
      </xdr:nvGrpSpPr>
      <xdr:grpSpPr>
        <a:xfrm>
          <a:off x="13634356" y="19716321"/>
          <a:ext cx="324000" cy="180000"/>
          <a:chOff x="12899571" y="3728357"/>
          <a:chExt cx="507280" cy="216000"/>
        </a:xfrm>
      </xdr:grpSpPr>
      <xdr:sp macro="" textlink="">
        <xdr:nvSpPr>
          <xdr:cNvPr id="178" name="山形 190">
            <a:extLst>
              <a:ext uri="{FF2B5EF4-FFF2-40B4-BE49-F238E27FC236}">
                <a16:creationId xmlns:a16="http://schemas.microsoft.com/office/drawing/2014/main" id="{CA4E3F7C-6B69-2A9B-5F43-24A7741F0A78}"/>
              </a:ext>
            </a:extLst>
          </xdr:cNvPr>
          <xdr:cNvSpPr/>
        </xdr:nvSpPr>
        <xdr:spPr>
          <a:xfrm>
            <a:off x="13050520" y="3728357"/>
            <a:ext cx="205385" cy="216000"/>
          </a:xfrm>
          <a:prstGeom prst="chevron">
            <a:avLst/>
          </a:prstGeom>
          <a:noFill/>
          <a:ln w="6350">
            <a:solidFill>
              <a:schemeClr val="tx1"/>
            </a:solidFill>
          </a:ln>
          <a:effectLst/>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solidFill>
                <a:schemeClr val="tx1"/>
              </a:solidFill>
            </a:endParaRPr>
          </a:p>
        </xdr:txBody>
      </xdr:sp>
      <xdr:sp macro="" textlink="">
        <xdr:nvSpPr>
          <xdr:cNvPr id="179" name="山形 191">
            <a:extLst>
              <a:ext uri="{FF2B5EF4-FFF2-40B4-BE49-F238E27FC236}">
                <a16:creationId xmlns:a16="http://schemas.microsoft.com/office/drawing/2014/main" id="{C860D276-9B3E-34E7-F18F-44BC0AB6AFFB}"/>
              </a:ext>
            </a:extLst>
          </xdr:cNvPr>
          <xdr:cNvSpPr/>
        </xdr:nvSpPr>
        <xdr:spPr>
          <a:xfrm>
            <a:off x="13201466" y="3728357"/>
            <a:ext cx="205385" cy="216000"/>
          </a:xfrm>
          <a:prstGeom prst="chevron">
            <a:avLst/>
          </a:prstGeom>
          <a:noFill/>
          <a:ln w="6350"/>
          <a:effectLst/>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solidFill>
                <a:schemeClr val="tx1"/>
              </a:solidFill>
            </a:endParaRPr>
          </a:p>
        </xdr:txBody>
      </xdr:sp>
      <xdr:sp macro="" textlink="">
        <xdr:nvSpPr>
          <xdr:cNvPr id="180" name="山形 192">
            <a:extLst>
              <a:ext uri="{FF2B5EF4-FFF2-40B4-BE49-F238E27FC236}">
                <a16:creationId xmlns:a16="http://schemas.microsoft.com/office/drawing/2014/main" id="{9D27A67C-4DE2-ADE9-B922-5FF7EC0ADEA4}"/>
              </a:ext>
            </a:extLst>
          </xdr:cNvPr>
          <xdr:cNvSpPr/>
        </xdr:nvSpPr>
        <xdr:spPr>
          <a:xfrm>
            <a:off x="12899571" y="3728357"/>
            <a:ext cx="205385" cy="216000"/>
          </a:xfrm>
          <a:prstGeom prst="chevron">
            <a:avLst/>
          </a:prstGeom>
          <a:noFill/>
          <a:ln w="6350"/>
          <a:effectLst/>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solidFill>
                <a:schemeClr val="tx1"/>
              </a:solidFill>
            </a:endParaRPr>
          </a:p>
        </xdr:txBody>
      </xdr:sp>
    </xdr:grpSp>
    <xdr:clientData/>
  </xdr:twoCellAnchor>
  <xdr:twoCellAnchor>
    <xdr:from>
      <xdr:col>18</xdr:col>
      <xdr:colOff>95249</xdr:colOff>
      <xdr:row>50</xdr:row>
      <xdr:rowOff>94821</xdr:rowOff>
    </xdr:from>
    <xdr:to>
      <xdr:col>18</xdr:col>
      <xdr:colOff>419249</xdr:colOff>
      <xdr:row>50</xdr:row>
      <xdr:rowOff>274821</xdr:rowOff>
    </xdr:to>
    <xdr:sp macro="" textlink="">
      <xdr:nvSpPr>
        <xdr:cNvPr id="181" name="ホームベース 193">
          <a:extLst>
            <a:ext uri="{FF2B5EF4-FFF2-40B4-BE49-F238E27FC236}">
              <a16:creationId xmlns:a16="http://schemas.microsoft.com/office/drawing/2014/main" id="{6ADAC496-5166-4F02-AA28-C65A70DA89BD}"/>
            </a:ext>
          </a:extLst>
        </xdr:cNvPr>
        <xdr:cNvSpPr/>
      </xdr:nvSpPr>
      <xdr:spPr>
        <a:xfrm>
          <a:off x="14522449" y="19608371"/>
          <a:ext cx="324000" cy="180000"/>
        </a:xfrm>
        <a:prstGeom prst="homePlate">
          <a:avLst/>
        </a:prstGeom>
        <a:noFill/>
        <a:ln w="6350">
          <a:solidFill>
            <a:sysClr val="windowText" lastClr="000000"/>
          </a:solidFill>
        </a:ln>
        <a:effectLst/>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16</xdr:col>
      <xdr:colOff>95249</xdr:colOff>
      <xdr:row>49</xdr:row>
      <xdr:rowOff>94821</xdr:rowOff>
    </xdr:from>
    <xdr:to>
      <xdr:col>16</xdr:col>
      <xdr:colOff>419249</xdr:colOff>
      <xdr:row>49</xdr:row>
      <xdr:rowOff>277996</xdr:rowOff>
    </xdr:to>
    <xdr:grpSp>
      <xdr:nvGrpSpPr>
        <xdr:cNvPr id="182" name="グループ化 181">
          <a:extLst>
            <a:ext uri="{FF2B5EF4-FFF2-40B4-BE49-F238E27FC236}">
              <a16:creationId xmlns:a16="http://schemas.microsoft.com/office/drawing/2014/main" id="{C9ACE395-71F0-4470-8043-E7A0B56E17C5}"/>
            </a:ext>
          </a:extLst>
        </xdr:cNvPr>
        <xdr:cNvGrpSpPr/>
      </xdr:nvGrpSpPr>
      <xdr:grpSpPr>
        <a:xfrm>
          <a:off x="13634356" y="19376142"/>
          <a:ext cx="324000" cy="180000"/>
          <a:chOff x="12899571" y="3728357"/>
          <a:chExt cx="507280" cy="216000"/>
        </a:xfrm>
      </xdr:grpSpPr>
      <xdr:sp macro="" textlink="">
        <xdr:nvSpPr>
          <xdr:cNvPr id="183" name="山形 195">
            <a:extLst>
              <a:ext uri="{FF2B5EF4-FFF2-40B4-BE49-F238E27FC236}">
                <a16:creationId xmlns:a16="http://schemas.microsoft.com/office/drawing/2014/main" id="{BD586BE1-8C62-9EA4-C853-05EE6C9E6352}"/>
              </a:ext>
            </a:extLst>
          </xdr:cNvPr>
          <xdr:cNvSpPr/>
        </xdr:nvSpPr>
        <xdr:spPr>
          <a:xfrm>
            <a:off x="13050520" y="3728357"/>
            <a:ext cx="205385" cy="216000"/>
          </a:xfrm>
          <a:prstGeom prst="chevron">
            <a:avLst/>
          </a:prstGeom>
          <a:noFill/>
          <a:ln w="6350">
            <a:solidFill>
              <a:schemeClr val="tx1"/>
            </a:solidFill>
          </a:ln>
          <a:effectLst/>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solidFill>
                <a:schemeClr val="tx1"/>
              </a:solidFill>
            </a:endParaRPr>
          </a:p>
        </xdr:txBody>
      </xdr:sp>
      <xdr:sp macro="" textlink="">
        <xdr:nvSpPr>
          <xdr:cNvPr id="184" name="山形 196">
            <a:extLst>
              <a:ext uri="{FF2B5EF4-FFF2-40B4-BE49-F238E27FC236}">
                <a16:creationId xmlns:a16="http://schemas.microsoft.com/office/drawing/2014/main" id="{272389A1-8F6C-49B5-D124-553A288CE071}"/>
              </a:ext>
            </a:extLst>
          </xdr:cNvPr>
          <xdr:cNvSpPr/>
        </xdr:nvSpPr>
        <xdr:spPr>
          <a:xfrm>
            <a:off x="13201466" y="3728357"/>
            <a:ext cx="205385" cy="216000"/>
          </a:xfrm>
          <a:prstGeom prst="chevron">
            <a:avLst/>
          </a:prstGeom>
          <a:noFill/>
          <a:ln w="6350"/>
          <a:effectLst/>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solidFill>
                <a:schemeClr val="tx1"/>
              </a:solidFill>
            </a:endParaRPr>
          </a:p>
        </xdr:txBody>
      </xdr:sp>
      <xdr:sp macro="" textlink="">
        <xdr:nvSpPr>
          <xdr:cNvPr id="185" name="山形 197">
            <a:extLst>
              <a:ext uri="{FF2B5EF4-FFF2-40B4-BE49-F238E27FC236}">
                <a16:creationId xmlns:a16="http://schemas.microsoft.com/office/drawing/2014/main" id="{1F314ECA-4C45-A3BB-744A-76059CD6FBA2}"/>
              </a:ext>
            </a:extLst>
          </xdr:cNvPr>
          <xdr:cNvSpPr/>
        </xdr:nvSpPr>
        <xdr:spPr>
          <a:xfrm>
            <a:off x="12899571" y="3728357"/>
            <a:ext cx="205385" cy="216000"/>
          </a:xfrm>
          <a:prstGeom prst="chevron">
            <a:avLst/>
          </a:prstGeom>
          <a:noFill/>
          <a:ln w="6350"/>
          <a:effectLst/>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solidFill>
                <a:schemeClr val="tx1"/>
              </a:solidFill>
            </a:endParaRPr>
          </a:p>
        </xdr:txBody>
      </xdr:sp>
    </xdr:grpSp>
    <xdr:clientData/>
  </xdr:twoCellAnchor>
  <xdr:twoCellAnchor>
    <xdr:from>
      <xdr:col>18</xdr:col>
      <xdr:colOff>95249</xdr:colOff>
      <xdr:row>49</xdr:row>
      <xdr:rowOff>94821</xdr:rowOff>
    </xdr:from>
    <xdr:to>
      <xdr:col>18</xdr:col>
      <xdr:colOff>419249</xdr:colOff>
      <xdr:row>49</xdr:row>
      <xdr:rowOff>274821</xdr:rowOff>
    </xdr:to>
    <xdr:sp macro="" textlink="">
      <xdr:nvSpPr>
        <xdr:cNvPr id="186" name="ホームベース 198">
          <a:extLst>
            <a:ext uri="{FF2B5EF4-FFF2-40B4-BE49-F238E27FC236}">
              <a16:creationId xmlns:a16="http://schemas.microsoft.com/office/drawing/2014/main" id="{BB893157-1981-4E64-9595-F7AFABC55428}"/>
            </a:ext>
          </a:extLst>
        </xdr:cNvPr>
        <xdr:cNvSpPr/>
      </xdr:nvSpPr>
      <xdr:spPr>
        <a:xfrm>
          <a:off x="14522449" y="19265471"/>
          <a:ext cx="324000" cy="180000"/>
        </a:xfrm>
        <a:prstGeom prst="homePlate">
          <a:avLst/>
        </a:prstGeom>
        <a:noFill/>
        <a:ln w="6350">
          <a:solidFill>
            <a:sysClr val="windowText" lastClr="000000"/>
          </a:solidFill>
        </a:ln>
        <a:effectLst/>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17</xdr:col>
      <xdr:colOff>95249</xdr:colOff>
      <xdr:row>54</xdr:row>
      <xdr:rowOff>94821</xdr:rowOff>
    </xdr:from>
    <xdr:to>
      <xdr:col>17</xdr:col>
      <xdr:colOff>419249</xdr:colOff>
      <xdr:row>54</xdr:row>
      <xdr:rowOff>274821</xdr:rowOff>
    </xdr:to>
    <xdr:sp macro="" textlink="">
      <xdr:nvSpPr>
        <xdr:cNvPr id="187" name="ホームベース 199">
          <a:extLst>
            <a:ext uri="{FF2B5EF4-FFF2-40B4-BE49-F238E27FC236}">
              <a16:creationId xmlns:a16="http://schemas.microsoft.com/office/drawing/2014/main" id="{14ADFB99-D344-49FD-BD66-88927D79D310}"/>
            </a:ext>
          </a:extLst>
        </xdr:cNvPr>
        <xdr:cNvSpPr/>
      </xdr:nvSpPr>
      <xdr:spPr>
        <a:xfrm>
          <a:off x="14039849" y="20979971"/>
          <a:ext cx="324000" cy="180000"/>
        </a:xfrm>
        <a:prstGeom prst="homePlate">
          <a:avLst/>
        </a:prstGeom>
        <a:noFill/>
        <a:ln w="6350">
          <a:solidFill>
            <a:sysClr val="windowText" lastClr="000000"/>
          </a:solidFill>
        </a:ln>
        <a:effectLst/>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17</xdr:col>
      <xdr:colOff>95249</xdr:colOff>
      <xdr:row>55</xdr:row>
      <xdr:rowOff>94821</xdr:rowOff>
    </xdr:from>
    <xdr:to>
      <xdr:col>17</xdr:col>
      <xdr:colOff>419249</xdr:colOff>
      <xdr:row>55</xdr:row>
      <xdr:rowOff>274821</xdr:rowOff>
    </xdr:to>
    <xdr:sp macro="" textlink="">
      <xdr:nvSpPr>
        <xdr:cNvPr id="188" name="ホームベース 200">
          <a:extLst>
            <a:ext uri="{FF2B5EF4-FFF2-40B4-BE49-F238E27FC236}">
              <a16:creationId xmlns:a16="http://schemas.microsoft.com/office/drawing/2014/main" id="{3FE21B36-E555-4271-8980-BF834B4109A9}"/>
            </a:ext>
          </a:extLst>
        </xdr:cNvPr>
        <xdr:cNvSpPr/>
      </xdr:nvSpPr>
      <xdr:spPr>
        <a:xfrm>
          <a:off x="14039849" y="21322871"/>
          <a:ext cx="324000" cy="180000"/>
        </a:xfrm>
        <a:prstGeom prst="homePlate">
          <a:avLst/>
        </a:prstGeom>
        <a:noFill/>
        <a:ln w="6350">
          <a:solidFill>
            <a:sysClr val="windowText" lastClr="000000"/>
          </a:solidFill>
        </a:ln>
        <a:effectLst/>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16</xdr:col>
      <xdr:colOff>106292</xdr:colOff>
      <xdr:row>25</xdr:row>
      <xdr:rowOff>160791</xdr:rowOff>
    </xdr:from>
    <xdr:to>
      <xdr:col>16</xdr:col>
      <xdr:colOff>430292</xdr:colOff>
      <xdr:row>25</xdr:row>
      <xdr:rowOff>340791</xdr:rowOff>
    </xdr:to>
    <xdr:sp macro="" textlink="">
      <xdr:nvSpPr>
        <xdr:cNvPr id="189" name="ホームベース 201">
          <a:extLst>
            <a:ext uri="{FF2B5EF4-FFF2-40B4-BE49-F238E27FC236}">
              <a16:creationId xmlns:a16="http://schemas.microsoft.com/office/drawing/2014/main" id="{3E894D6F-E5D9-4C10-A3CC-90407026A309}"/>
            </a:ext>
          </a:extLst>
        </xdr:cNvPr>
        <xdr:cNvSpPr/>
      </xdr:nvSpPr>
      <xdr:spPr>
        <a:xfrm>
          <a:off x="13568292" y="9076191"/>
          <a:ext cx="324000" cy="180000"/>
        </a:xfrm>
        <a:prstGeom prst="homePlate">
          <a:avLst/>
        </a:prstGeom>
        <a:noFill/>
        <a:ln w="6350">
          <a:solidFill>
            <a:sysClr val="windowText" lastClr="000000"/>
          </a:solidFill>
        </a:ln>
        <a:effectLst/>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16</xdr:col>
      <xdr:colOff>95249</xdr:colOff>
      <xdr:row>34</xdr:row>
      <xdr:rowOff>94821</xdr:rowOff>
    </xdr:from>
    <xdr:to>
      <xdr:col>16</xdr:col>
      <xdr:colOff>419249</xdr:colOff>
      <xdr:row>34</xdr:row>
      <xdr:rowOff>274821</xdr:rowOff>
    </xdr:to>
    <xdr:sp macro="" textlink="">
      <xdr:nvSpPr>
        <xdr:cNvPr id="190" name="ホームベース 202">
          <a:extLst>
            <a:ext uri="{FF2B5EF4-FFF2-40B4-BE49-F238E27FC236}">
              <a16:creationId xmlns:a16="http://schemas.microsoft.com/office/drawing/2014/main" id="{4F87EEBE-312F-41DD-940B-693A7198C3DA}"/>
            </a:ext>
          </a:extLst>
        </xdr:cNvPr>
        <xdr:cNvSpPr/>
      </xdr:nvSpPr>
      <xdr:spPr>
        <a:xfrm>
          <a:off x="13557249" y="13055171"/>
          <a:ext cx="324000" cy="180000"/>
        </a:xfrm>
        <a:prstGeom prst="homePlate">
          <a:avLst/>
        </a:prstGeom>
        <a:noFill/>
        <a:ln w="6350">
          <a:solidFill>
            <a:sysClr val="windowText" lastClr="000000"/>
          </a:solidFill>
        </a:ln>
        <a:effectLst/>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16</xdr:col>
      <xdr:colOff>95249</xdr:colOff>
      <xdr:row>27</xdr:row>
      <xdr:rowOff>94821</xdr:rowOff>
    </xdr:from>
    <xdr:to>
      <xdr:col>16</xdr:col>
      <xdr:colOff>419249</xdr:colOff>
      <xdr:row>27</xdr:row>
      <xdr:rowOff>274821</xdr:rowOff>
    </xdr:to>
    <xdr:sp macro="" textlink="">
      <xdr:nvSpPr>
        <xdr:cNvPr id="191" name="ホームベース 203">
          <a:extLst>
            <a:ext uri="{FF2B5EF4-FFF2-40B4-BE49-F238E27FC236}">
              <a16:creationId xmlns:a16="http://schemas.microsoft.com/office/drawing/2014/main" id="{3829E26B-49C4-4E40-8E6B-66A09D925984}"/>
            </a:ext>
          </a:extLst>
        </xdr:cNvPr>
        <xdr:cNvSpPr/>
      </xdr:nvSpPr>
      <xdr:spPr>
        <a:xfrm>
          <a:off x="13557249" y="9975421"/>
          <a:ext cx="324000" cy="180000"/>
        </a:xfrm>
        <a:prstGeom prst="homePlate">
          <a:avLst/>
        </a:prstGeom>
        <a:noFill/>
        <a:ln w="6350">
          <a:solidFill>
            <a:sysClr val="windowText" lastClr="000000"/>
          </a:solidFill>
        </a:ln>
        <a:effectLst/>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16</xdr:col>
      <xdr:colOff>95249</xdr:colOff>
      <xdr:row>32</xdr:row>
      <xdr:rowOff>94821</xdr:rowOff>
    </xdr:from>
    <xdr:to>
      <xdr:col>16</xdr:col>
      <xdr:colOff>419249</xdr:colOff>
      <xdr:row>32</xdr:row>
      <xdr:rowOff>274821</xdr:rowOff>
    </xdr:to>
    <xdr:sp macro="" textlink="">
      <xdr:nvSpPr>
        <xdr:cNvPr id="192" name="ホームベース 204">
          <a:extLst>
            <a:ext uri="{FF2B5EF4-FFF2-40B4-BE49-F238E27FC236}">
              <a16:creationId xmlns:a16="http://schemas.microsoft.com/office/drawing/2014/main" id="{91A69272-C4FB-4048-AFAD-1C1731FBD92D}"/>
            </a:ext>
          </a:extLst>
        </xdr:cNvPr>
        <xdr:cNvSpPr/>
      </xdr:nvSpPr>
      <xdr:spPr>
        <a:xfrm>
          <a:off x="13557249" y="12229671"/>
          <a:ext cx="324000" cy="180000"/>
        </a:xfrm>
        <a:prstGeom prst="homePlate">
          <a:avLst/>
        </a:prstGeom>
        <a:noFill/>
        <a:ln w="6350">
          <a:solidFill>
            <a:sysClr val="windowText" lastClr="000000"/>
          </a:solidFill>
        </a:ln>
        <a:effectLst/>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16</xdr:col>
      <xdr:colOff>95249</xdr:colOff>
      <xdr:row>28</xdr:row>
      <xdr:rowOff>94821</xdr:rowOff>
    </xdr:from>
    <xdr:to>
      <xdr:col>16</xdr:col>
      <xdr:colOff>419249</xdr:colOff>
      <xdr:row>28</xdr:row>
      <xdr:rowOff>274821</xdr:rowOff>
    </xdr:to>
    <xdr:sp macro="" textlink="">
      <xdr:nvSpPr>
        <xdr:cNvPr id="193" name="ホームベース 205">
          <a:extLst>
            <a:ext uri="{FF2B5EF4-FFF2-40B4-BE49-F238E27FC236}">
              <a16:creationId xmlns:a16="http://schemas.microsoft.com/office/drawing/2014/main" id="{DF1E9E43-4C04-4AA9-8457-2CDD8A4216C6}"/>
            </a:ext>
          </a:extLst>
        </xdr:cNvPr>
        <xdr:cNvSpPr/>
      </xdr:nvSpPr>
      <xdr:spPr>
        <a:xfrm>
          <a:off x="13557249" y="10419921"/>
          <a:ext cx="324000" cy="180000"/>
        </a:xfrm>
        <a:prstGeom prst="homePlate">
          <a:avLst/>
        </a:prstGeom>
        <a:noFill/>
        <a:ln w="6350">
          <a:solidFill>
            <a:sysClr val="windowText" lastClr="000000"/>
          </a:solidFill>
        </a:ln>
        <a:effectLst/>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16</xdr:col>
      <xdr:colOff>95249</xdr:colOff>
      <xdr:row>40</xdr:row>
      <xdr:rowOff>149249</xdr:rowOff>
    </xdr:from>
    <xdr:to>
      <xdr:col>16</xdr:col>
      <xdr:colOff>419249</xdr:colOff>
      <xdr:row>40</xdr:row>
      <xdr:rowOff>329249</xdr:rowOff>
    </xdr:to>
    <xdr:sp macro="" textlink="">
      <xdr:nvSpPr>
        <xdr:cNvPr id="194" name="ホームベース 207">
          <a:extLst>
            <a:ext uri="{FF2B5EF4-FFF2-40B4-BE49-F238E27FC236}">
              <a16:creationId xmlns:a16="http://schemas.microsoft.com/office/drawing/2014/main" id="{020724A9-98EE-4AC3-9FA5-9322ACD7E833}"/>
            </a:ext>
          </a:extLst>
        </xdr:cNvPr>
        <xdr:cNvSpPr/>
      </xdr:nvSpPr>
      <xdr:spPr>
        <a:xfrm>
          <a:off x="13557249" y="15567049"/>
          <a:ext cx="324000" cy="180000"/>
        </a:xfrm>
        <a:prstGeom prst="homePlate">
          <a:avLst/>
        </a:prstGeom>
        <a:noFill/>
        <a:ln w="6350">
          <a:solidFill>
            <a:sysClr val="windowText" lastClr="000000"/>
          </a:solidFill>
        </a:ln>
        <a:effectLst/>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16</xdr:col>
      <xdr:colOff>95249</xdr:colOff>
      <xdr:row>41</xdr:row>
      <xdr:rowOff>149249</xdr:rowOff>
    </xdr:from>
    <xdr:to>
      <xdr:col>16</xdr:col>
      <xdr:colOff>419249</xdr:colOff>
      <xdr:row>41</xdr:row>
      <xdr:rowOff>329249</xdr:rowOff>
    </xdr:to>
    <xdr:sp macro="" textlink="">
      <xdr:nvSpPr>
        <xdr:cNvPr id="195" name="ホームベース 208">
          <a:extLst>
            <a:ext uri="{FF2B5EF4-FFF2-40B4-BE49-F238E27FC236}">
              <a16:creationId xmlns:a16="http://schemas.microsoft.com/office/drawing/2014/main" id="{6406C33C-D8D9-4B2E-81C9-28AEB1D60A49}"/>
            </a:ext>
          </a:extLst>
        </xdr:cNvPr>
        <xdr:cNvSpPr/>
      </xdr:nvSpPr>
      <xdr:spPr>
        <a:xfrm>
          <a:off x="13557249" y="16043299"/>
          <a:ext cx="324000" cy="180000"/>
        </a:xfrm>
        <a:prstGeom prst="homePlate">
          <a:avLst/>
        </a:prstGeom>
        <a:noFill/>
        <a:ln w="6350">
          <a:solidFill>
            <a:sysClr val="windowText" lastClr="000000"/>
          </a:solidFill>
        </a:ln>
        <a:effectLst/>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16</xdr:col>
      <xdr:colOff>108856</xdr:colOff>
      <xdr:row>26</xdr:row>
      <xdr:rowOff>144945</xdr:rowOff>
    </xdr:from>
    <xdr:to>
      <xdr:col>16</xdr:col>
      <xdr:colOff>432856</xdr:colOff>
      <xdr:row>26</xdr:row>
      <xdr:rowOff>324945</xdr:rowOff>
    </xdr:to>
    <xdr:sp macro="" textlink="">
      <xdr:nvSpPr>
        <xdr:cNvPr id="196" name="ホームベース 209">
          <a:extLst>
            <a:ext uri="{FF2B5EF4-FFF2-40B4-BE49-F238E27FC236}">
              <a16:creationId xmlns:a16="http://schemas.microsoft.com/office/drawing/2014/main" id="{24C41FCC-27EA-41F6-9F42-7458DA8FC916}"/>
            </a:ext>
          </a:extLst>
        </xdr:cNvPr>
        <xdr:cNvSpPr/>
      </xdr:nvSpPr>
      <xdr:spPr>
        <a:xfrm>
          <a:off x="13570856" y="9542945"/>
          <a:ext cx="324000" cy="180000"/>
        </a:xfrm>
        <a:prstGeom prst="homePlate">
          <a:avLst/>
        </a:prstGeom>
        <a:noFill/>
        <a:ln w="6350">
          <a:solidFill>
            <a:sysClr val="windowText" lastClr="000000"/>
          </a:solidFill>
        </a:ln>
        <a:effectLst/>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17</xdr:col>
      <xdr:colOff>95249</xdr:colOff>
      <xdr:row>26</xdr:row>
      <xdr:rowOff>150466</xdr:rowOff>
    </xdr:from>
    <xdr:to>
      <xdr:col>17</xdr:col>
      <xdr:colOff>419249</xdr:colOff>
      <xdr:row>26</xdr:row>
      <xdr:rowOff>330466</xdr:rowOff>
    </xdr:to>
    <xdr:sp macro="" textlink="">
      <xdr:nvSpPr>
        <xdr:cNvPr id="197" name="ホームベース 210">
          <a:extLst>
            <a:ext uri="{FF2B5EF4-FFF2-40B4-BE49-F238E27FC236}">
              <a16:creationId xmlns:a16="http://schemas.microsoft.com/office/drawing/2014/main" id="{70BD6376-72AC-4E89-95C3-DB518BF96661}"/>
            </a:ext>
          </a:extLst>
        </xdr:cNvPr>
        <xdr:cNvSpPr/>
      </xdr:nvSpPr>
      <xdr:spPr>
        <a:xfrm>
          <a:off x="14039849" y="9548466"/>
          <a:ext cx="324000" cy="180000"/>
        </a:xfrm>
        <a:prstGeom prst="homePlate">
          <a:avLst/>
        </a:prstGeom>
        <a:noFill/>
        <a:ln w="6350">
          <a:solidFill>
            <a:sysClr val="windowText" lastClr="000000"/>
          </a:solidFill>
        </a:ln>
        <a:effectLst/>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16</xdr:col>
      <xdr:colOff>95249</xdr:colOff>
      <xdr:row>45</xdr:row>
      <xdr:rowOff>81214</xdr:rowOff>
    </xdr:from>
    <xdr:to>
      <xdr:col>16</xdr:col>
      <xdr:colOff>419249</xdr:colOff>
      <xdr:row>45</xdr:row>
      <xdr:rowOff>261214</xdr:rowOff>
    </xdr:to>
    <xdr:sp macro="" textlink="">
      <xdr:nvSpPr>
        <xdr:cNvPr id="198" name="ホームベース 211">
          <a:extLst>
            <a:ext uri="{FF2B5EF4-FFF2-40B4-BE49-F238E27FC236}">
              <a16:creationId xmlns:a16="http://schemas.microsoft.com/office/drawing/2014/main" id="{5F5200BF-36B0-4BF8-AA6D-0DB91812C72C}"/>
            </a:ext>
          </a:extLst>
        </xdr:cNvPr>
        <xdr:cNvSpPr/>
      </xdr:nvSpPr>
      <xdr:spPr>
        <a:xfrm>
          <a:off x="13557249" y="17613564"/>
          <a:ext cx="324000" cy="180000"/>
        </a:xfrm>
        <a:prstGeom prst="homePlate">
          <a:avLst/>
        </a:prstGeom>
        <a:noFill/>
        <a:ln w="6350">
          <a:solidFill>
            <a:sysClr val="windowText" lastClr="000000"/>
          </a:solidFill>
        </a:ln>
        <a:effectLst/>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18</xdr:col>
      <xdr:colOff>95249</xdr:colOff>
      <xdr:row>51</xdr:row>
      <xdr:rowOff>105253</xdr:rowOff>
    </xdr:from>
    <xdr:to>
      <xdr:col>18</xdr:col>
      <xdr:colOff>419249</xdr:colOff>
      <xdr:row>51</xdr:row>
      <xdr:rowOff>288428</xdr:rowOff>
    </xdr:to>
    <xdr:grpSp>
      <xdr:nvGrpSpPr>
        <xdr:cNvPr id="199" name="グループ化 198">
          <a:extLst>
            <a:ext uri="{FF2B5EF4-FFF2-40B4-BE49-F238E27FC236}">
              <a16:creationId xmlns:a16="http://schemas.microsoft.com/office/drawing/2014/main" id="{787D39BF-3005-4034-9286-FF37AD61DDB8}"/>
            </a:ext>
          </a:extLst>
        </xdr:cNvPr>
        <xdr:cNvGrpSpPr/>
      </xdr:nvGrpSpPr>
      <xdr:grpSpPr>
        <a:xfrm>
          <a:off x="14614070" y="20063757"/>
          <a:ext cx="324000" cy="186350"/>
          <a:chOff x="12899571" y="3728357"/>
          <a:chExt cx="507280" cy="216000"/>
        </a:xfrm>
      </xdr:grpSpPr>
      <xdr:sp macro="" textlink="">
        <xdr:nvSpPr>
          <xdr:cNvPr id="200" name="山形 213">
            <a:extLst>
              <a:ext uri="{FF2B5EF4-FFF2-40B4-BE49-F238E27FC236}">
                <a16:creationId xmlns:a16="http://schemas.microsoft.com/office/drawing/2014/main" id="{3838ED6A-7C1A-E8E3-43B7-5AE1422E033F}"/>
              </a:ext>
            </a:extLst>
          </xdr:cNvPr>
          <xdr:cNvSpPr/>
        </xdr:nvSpPr>
        <xdr:spPr>
          <a:xfrm>
            <a:off x="13050520" y="3728357"/>
            <a:ext cx="205385" cy="216000"/>
          </a:xfrm>
          <a:prstGeom prst="chevron">
            <a:avLst/>
          </a:prstGeom>
          <a:noFill/>
          <a:ln w="6350">
            <a:solidFill>
              <a:schemeClr val="tx1"/>
            </a:solidFill>
          </a:ln>
          <a:effectLst/>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solidFill>
                <a:schemeClr val="tx1"/>
              </a:solidFill>
            </a:endParaRPr>
          </a:p>
        </xdr:txBody>
      </xdr:sp>
      <xdr:sp macro="" textlink="">
        <xdr:nvSpPr>
          <xdr:cNvPr id="201" name="山形 214">
            <a:extLst>
              <a:ext uri="{FF2B5EF4-FFF2-40B4-BE49-F238E27FC236}">
                <a16:creationId xmlns:a16="http://schemas.microsoft.com/office/drawing/2014/main" id="{E6A6BE1F-DAB1-3837-94EC-28F4EFE1973C}"/>
              </a:ext>
            </a:extLst>
          </xdr:cNvPr>
          <xdr:cNvSpPr/>
        </xdr:nvSpPr>
        <xdr:spPr>
          <a:xfrm>
            <a:off x="13201466" y="3728357"/>
            <a:ext cx="205385" cy="216000"/>
          </a:xfrm>
          <a:prstGeom prst="chevron">
            <a:avLst/>
          </a:prstGeom>
          <a:noFill/>
          <a:ln w="6350"/>
          <a:effectLst/>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solidFill>
                <a:schemeClr val="tx1"/>
              </a:solidFill>
            </a:endParaRPr>
          </a:p>
        </xdr:txBody>
      </xdr:sp>
      <xdr:sp macro="" textlink="">
        <xdr:nvSpPr>
          <xdr:cNvPr id="202" name="山形 215">
            <a:extLst>
              <a:ext uri="{FF2B5EF4-FFF2-40B4-BE49-F238E27FC236}">
                <a16:creationId xmlns:a16="http://schemas.microsoft.com/office/drawing/2014/main" id="{F6CB24A8-5AEA-D174-BA24-BA15F1788B09}"/>
              </a:ext>
            </a:extLst>
          </xdr:cNvPr>
          <xdr:cNvSpPr/>
        </xdr:nvSpPr>
        <xdr:spPr>
          <a:xfrm>
            <a:off x="12899571" y="3728357"/>
            <a:ext cx="205385" cy="216000"/>
          </a:xfrm>
          <a:prstGeom prst="chevron">
            <a:avLst/>
          </a:prstGeom>
          <a:noFill/>
          <a:ln w="6350"/>
          <a:effectLst/>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solidFill>
                <a:schemeClr val="tx1"/>
              </a:solidFill>
            </a:endParaRPr>
          </a:p>
        </xdr:txBody>
      </xdr:sp>
    </xdr:grpSp>
    <xdr:clientData/>
  </xdr:twoCellAnchor>
  <xdr:twoCellAnchor>
    <xdr:from>
      <xdr:col>16</xdr:col>
      <xdr:colOff>95249</xdr:colOff>
      <xdr:row>51</xdr:row>
      <xdr:rowOff>108428</xdr:rowOff>
    </xdr:from>
    <xdr:to>
      <xdr:col>16</xdr:col>
      <xdr:colOff>419249</xdr:colOff>
      <xdr:row>51</xdr:row>
      <xdr:rowOff>288428</xdr:rowOff>
    </xdr:to>
    <xdr:sp macro="" textlink="">
      <xdr:nvSpPr>
        <xdr:cNvPr id="203" name="ホームベース 216">
          <a:extLst>
            <a:ext uri="{FF2B5EF4-FFF2-40B4-BE49-F238E27FC236}">
              <a16:creationId xmlns:a16="http://schemas.microsoft.com/office/drawing/2014/main" id="{2A1B4D0F-4DD8-42F9-9200-3A05F2933D87}"/>
            </a:ext>
          </a:extLst>
        </xdr:cNvPr>
        <xdr:cNvSpPr/>
      </xdr:nvSpPr>
      <xdr:spPr>
        <a:xfrm>
          <a:off x="13557249" y="19964878"/>
          <a:ext cx="324000" cy="180000"/>
        </a:xfrm>
        <a:prstGeom prst="homePlate">
          <a:avLst/>
        </a:prstGeom>
        <a:noFill/>
        <a:ln w="6350">
          <a:solidFill>
            <a:sysClr val="windowText" lastClr="000000"/>
          </a:solidFill>
        </a:ln>
        <a:effectLst/>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16</xdr:col>
      <xdr:colOff>108856</xdr:colOff>
      <xdr:row>33</xdr:row>
      <xdr:rowOff>149677</xdr:rowOff>
    </xdr:from>
    <xdr:to>
      <xdr:col>16</xdr:col>
      <xdr:colOff>432856</xdr:colOff>
      <xdr:row>33</xdr:row>
      <xdr:rowOff>329677</xdr:rowOff>
    </xdr:to>
    <xdr:sp macro="" textlink="">
      <xdr:nvSpPr>
        <xdr:cNvPr id="204" name="ホームベース 217">
          <a:extLst>
            <a:ext uri="{FF2B5EF4-FFF2-40B4-BE49-F238E27FC236}">
              <a16:creationId xmlns:a16="http://schemas.microsoft.com/office/drawing/2014/main" id="{68EE8A18-93FA-4A6B-83DE-4947B52DDD27}"/>
            </a:ext>
          </a:extLst>
        </xdr:cNvPr>
        <xdr:cNvSpPr/>
      </xdr:nvSpPr>
      <xdr:spPr>
        <a:xfrm>
          <a:off x="13570856" y="12633777"/>
          <a:ext cx="324000" cy="180000"/>
        </a:xfrm>
        <a:prstGeom prst="homePlate">
          <a:avLst/>
        </a:prstGeom>
        <a:noFill/>
        <a:ln w="6350">
          <a:solidFill>
            <a:sysClr val="windowText" lastClr="000000"/>
          </a:solidFill>
        </a:ln>
        <a:effectLst/>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16</xdr:col>
      <xdr:colOff>95249</xdr:colOff>
      <xdr:row>53</xdr:row>
      <xdr:rowOff>95249</xdr:rowOff>
    </xdr:from>
    <xdr:to>
      <xdr:col>16</xdr:col>
      <xdr:colOff>419249</xdr:colOff>
      <xdr:row>53</xdr:row>
      <xdr:rowOff>275249</xdr:rowOff>
    </xdr:to>
    <xdr:sp macro="" textlink="">
      <xdr:nvSpPr>
        <xdr:cNvPr id="205" name="ホームベース 218">
          <a:extLst>
            <a:ext uri="{FF2B5EF4-FFF2-40B4-BE49-F238E27FC236}">
              <a16:creationId xmlns:a16="http://schemas.microsoft.com/office/drawing/2014/main" id="{1F69FA16-6EEE-40B8-A095-AC35B16657E6}"/>
            </a:ext>
          </a:extLst>
        </xdr:cNvPr>
        <xdr:cNvSpPr/>
      </xdr:nvSpPr>
      <xdr:spPr>
        <a:xfrm>
          <a:off x="13557249" y="20637499"/>
          <a:ext cx="324000" cy="180000"/>
        </a:xfrm>
        <a:prstGeom prst="homePlate">
          <a:avLst/>
        </a:prstGeom>
        <a:noFill/>
        <a:ln w="6350">
          <a:solidFill>
            <a:sysClr val="windowText" lastClr="000000"/>
          </a:solidFill>
        </a:ln>
        <a:effectLst/>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16</xdr:col>
      <xdr:colOff>95249</xdr:colOff>
      <xdr:row>39</xdr:row>
      <xdr:rowOff>149677</xdr:rowOff>
    </xdr:from>
    <xdr:to>
      <xdr:col>18</xdr:col>
      <xdr:colOff>419249</xdr:colOff>
      <xdr:row>39</xdr:row>
      <xdr:rowOff>332852</xdr:rowOff>
    </xdr:to>
    <xdr:grpSp>
      <xdr:nvGrpSpPr>
        <xdr:cNvPr id="206" name="グループ化 205">
          <a:extLst>
            <a:ext uri="{FF2B5EF4-FFF2-40B4-BE49-F238E27FC236}">
              <a16:creationId xmlns:a16="http://schemas.microsoft.com/office/drawing/2014/main" id="{A2497417-EE28-4CF1-BEAE-387622309E08}"/>
            </a:ext>
          </a:extLst>
        </xdr:cNvPr>
        <xdr:cNvGrpSpPr/>
      </xdr:nvGrpSpPr>
      <xdr:grpSpPr>
        <a:xfrm>
          <a:off x="13634356" y="15199177"/>
          <a:ext cx="1303714" cy="186350"/>
          <a:chOff x="14382750" y="4395107"/>
          <a:chExt cx="1385357" cy="180000"/>
        </a:xfrm>
      </xdr:grpSpPr>
      <xdr:sp macro="" textlink="">
        <xdr:nvSpPr>
          <xdr:cNvPr id="207" name="ホームベース 220">
            <a:extLst>
              <a:ext uri="{FF2B5EF4-FFF2-40B4-BE49-F238E27FC236}">
                <a16:creationId xmlns:a16="http://schemas.microsoft.com/office/drawing/2014/main" id="{480273CE-FEAE-B13B-BA6B-056C43B0FDD5}"/>
              </a:ext>
            </a:extLst>
          </xdr:cNvPr>
          <xdr:cNvSpPr/>
        </xdr:nvSpPr>
        <xdr:spPr>
          <a:xfrm>
            <a:off x="14382750" y="4395107"/>
            <a:ext cx="324000" cy="180000"/>
          </a:xfrm>
          <a:prstGeom prst="homePlate">
            <a:avLst/>
          </a:prstGeom>
          <a:noFill/>
          <a:ln w="6350">
            <a:solidFill>
              <a:sysClr val="windowText" lastClr="000000"/>
            </a:solidFill>
          </a:ln>
          <a:effectLst/>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algn="l"/>
            <a:endParaRPr kumimoji="1" lang="ja-JP" altLang="en-US" sz="1100"/>
          </a:p>
        </xdr:txBody>
      </xdr:sp>
      <xdr:sp macro="" textlink="">
        <xdr:nvSpPr>
          <xdr:cNvPr id="208" name="ホームベース 221">
            <a:extLst>
              <a:ext uri="{FF2B5EF4-FFF2-40B4-BE49-F238E27FC236}">
                <a16:creationId xmlns:a16="http://schemas.microsoft.com/office/drawing/2014/main" id="{43C3F724-512D-B528-ED0A-A6A453C0A230}"/>
              </a:ext>
            </a:extLst>
          </xdr:cNvPr>
          <xdr:cNvSpPr/>
        </xdr:nvSpPr>
        <xdr:spPr>
          <a:xfrm>
            <a:off x="14913429" y="4395107"/>
            <a:ext cx="324000" cy="180000"/>
          </a:xfrm>
          <a:prstGeom prst="homePlate">
            <a:avLst/>
          </a:prstGeom>
          <a:noFill/>
          <a:ln w="6350">
            <a:solidFill>
              <a:sysClr val="windowText" lastClr="000000"/>
            </a:solidFill>
          </a:ln>
          <a:effectLst/>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algn="l"/>
            <a:endParaRPr kumimoji="1" lang="ja-JP" altLang="en-US" sz="1100"/>
          </a:p>
        </xdr:txBody>
      </xdr:sp>
      <xdr:sp macro="" textlink="">
        <xdr:nvSpPr>
          <xdr:cNvPr id="209" name="ホームベース 222">
            <a:extLst>
              <a:ext uri="{FF2B5EF4-FFF2-40B4-BE49-F238E27FC236}">
                <a16:creationId xmlns:a16="http://schemas.microsoft.com/office/drawing/2014/main" id="{10CB3FCC-B7EA-D09E-B736-283C3ECEC38F}"/>
              </a:ext>
            </a:extLst>
          </xdr:cNvPr>
          <xdr:cNvSpPr/>
        </xdr:nvSpPr>
        <xdr:spPr>
          <a:xfrm>
            <a:off x="15444107" y="4395107"/>
            <a:ext cx="324000" cy="180000"/>
          </a:xfrm>
          <a:prstGeom prst="homePlate">
            <a:avLst/>
          </a:prstGeom>
          <a:noFill/>
          <a:ln w="6350">
            <a:solidFill>
              <a:sysClr val="windowText" lastClr="000000"/>
            </a:solidFill>
          </a:ln>
          <a:effectLst/>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algn="l"/>
            <a:endParaRPr kumimoji="1" lang="ja-JP" altLang="en-US" sz="1100"/>
          </a:p>
        </xdr:txBody>
      </xdr:sp>
    </xdr:grpSp>
    <xdr:clientData/>
  </xdr:twoCellAnchor>
  <xdr:twoCellAnchor>
    <xdr:from>
      <xdr:col>18</xdr:col>
      <xdr:colOff>105681</xdr:colOff>
      <xdr:row>27</xdr:row>
      <xdr:rowOff>64860</xdr:rowOff>
    </xdr:from>
    <xdr:to>
      <xdr:col>18</xdr:col>
      <xdr:colOff>426974</xdr:colOff>
      <xdr:row>27</xdr:row>
      <xdr:rowOff>296182</xdr:rowOff>
    </xdr:to>
    <xdr:grpSp>
      <xdr:nvGrpSpPr>
        <xdr:cNvPr id="210" name="グループ化 209">
          <a:extLst>
            <a:ext uri="{FF2B5EF4-FFF2-40B4-BE49-F238E27FC236}">
              <a16:creationId xmlns:a16="http://schemas.microsoft.com/office/drawing/2014/main" id="{ADBEED67-4F7E-4FE9-876E-CAD17A918A5B}"/>
            </a:ext>
          </a:extLst>
        </xdr:cNvPr>
        <xdr:cNvGrpSpPr/>
      </xdr:nvGrpSpPr>
      <xdr:grpSpPr>
        <a:xfrm>
          <a:off x="14621327" y="10042071"/>
          <a:ext cx="327643" cy="224972"/>
          <a:chOff x="12945672" y="21648964"/>
          <a:chExt cx="321293" cy="231322"/>
        </a:xfrm>
      </xdr:grpSpPr>
      <xdr:sp macro="" textlink="">
        <xdr:nvSpPr>
          <xdr:cNvPr id="211" name="正方形/長方形 210">
            <a:extLst>
              <a:ext uri="{FF2B5EF4-FFF2-40B4-BE49-F238E27FC236}">
                <a16:creationId xmlns:a16="http://schemas.microsoft.com/office/drawing/2014/main" id="{319885CA-5CDB-25C9-81FB-9B6E110FFE22}"/>
              </a:ext>
            </a:extLst>
          </xdr:cNvPr>
          <xdr:cNvSpPr/>
        </xdr:nvSpPr>
        <xdr:spPr>
          <a:xfrm>
            <a:off x="12945672" y="21666501"/>
            <a:ext cx="21818" cy="193391"/>
          </a:xfrm>
          <a:prstGeom prst="rect">
            <a:avLst/>
          </a:prstGeom>
          <a:noFill/>
          <a:ln w="6350">
            <a:solidFill>
              <a:sysClr val="windowText" lastClr="000000"/>
            </a:solidFill>
          </a:ln>
          <a:effectLst/>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algn="l"/>
            <a:endParaRPr kumimoji="1" lang="ja-JP" altLang="en-US" sz="1100"/>
          </a:p>
        </xdr:txBody>
      </xdr:sp>
      <xdr:sp macro="" textlink="">
        <xdr:nvSpPr>
          <xdr:cNvPr id="212" name="正方形/長方形 211">
            <a:extLst>
              <a:ext uri="{FF2B5EF4-FFF2-40B4-BE49-F238E27FC236}">
                <a16:creationId xmlns:a16="http://schemas.microsoft.com/office/drawing/2014/main" id="{30328220-B8D3-F6C1-1EDC-24A84B2700EE}"/>
              </a:ext>
            </a:extLst>
          </xdr:cNvPr>
          <xdr:cNvSpPr/>
        </xdr:nvSpPr>
        <xdr:spPr>
          <a:xfrm>
            <a:off x="13010589" y="21666501"/>
            <a:ext cx="48000" cy="193391"/>
          </a:xfrm>
          <a:prstGeom prst="rect">
            <a:avLst/>
          </a:prstGeom>
          <a:noFill/>
          <a:ln w="6350">
            <a:solidFill>
              <a:sysClr val="windowText" lastClr="000000"/>
            </a:solidFill>
          </a:ln>
          <a:effectLst/>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algn="l"/>
            <a:endParaRPr kumimoji="1" lang="ja-JP" altLang="en-US" sz="1100"/>
          </a:p>
        </xdr:txBody>
      </xdr:sp>
      <xdr:sp macro="" textlink="">
        <xdr:nvSpPr>
          <xdr:cNvPr id="213" name="右矢印 226">
            <a:extLst>
              <a:ext uri="{FF2B5EF4-FFF2-40B4-BE49-F238E27FC236}">
                <a16:creationId xmlns:a16="http://schemas.microsoft.com/office/drawing/2014/main" id="{6AAD87E2-4AFF-8500-9AEC-663DC95578B2}"/>
              </a:ext>
            </a:extLst>
          </xdr:cNvPr>
          <xdr:cNvSpPr/>
        </xdr:nvSpPr>
        <xdr:spPr>
          <a:xfrm>
            <a:off x="13103689" y="21648964"/>
            <a:ext cx="163276" cy="231322"/>
          </a:xfrm>
          <a:prstGeom prst="rightArrow">
            <a:avLst>
              <a:gd name="adj1" fmla="val 85676"/>
              <a:gd name="adj2" fmla="val 54374"/>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17</xdr:col>
      <xdr:colOff>105681</xdr:colOff>
      <xdr:row>31</xdr:row>
      <xdr:rowOff>64860</xdr:rowOff>
    </xdr:from>
    <xdr:to>
      <xdr:col>17</xdr:col>
      <xdr:colOff>426974</xdr:colOff>
      <xdr:row>31</xdr:row>
      <xdr:rowOff>296182</xdr:rowOff>
    </xdr:to>
    <xdr:grpSp>
      <xdr:nvGrpSpPr>
        <xdr:cNvPr id="214" name="グループ化 213">
          <a:extLst>
            <a:ext uri="{FF2B5EF4-FFF2-40B4-BE49-F238E27FC236}">
              <a16:creationId xmlns:a16="http://schemas.microsoft.com/office/drawing/2014/main" id="{08AC6677-439C-4537-BCEF-7F4F07A97F44}"/>
            </a:ext>
          </a:extLst>
        </xdr:cNvPr>
        <xdr:cNvGrpSpPr/>
      </xdr:nvGrpSpPr>
      <xdr:grpSpPr>
        <a:xfrm>
          <a:off x="14131470" y="11838214"/>
          <a:ext cx="327643" cy="224972"/>
          <a:chOff x="12945672" y="21648964"/>
          <a:chExt cx="321293" cy="231322"/>
        </a:xfrm>
      </xdr:grpSpPr>
      <xdr:sp macro="" textlink="">
        <xdr:nvSpPr>
          <xdr:cNvPr id="215" name="正方形/長方形 214">
            <a:extLst>
              <a:ext uri="{FF2B5EF4-FFF2-40B4-BE49-F238E27FC236}">
                <a16:creationId xmlns:a16="http://schemas.microsoft.com/office/drawing/2014/main" id="{41E7B530-9C82-B770-9B3C-593CC753E056}"/>
              </a:ext>
            </a:extLst>
          </xdr:cNvPr>
          <xdr:cNvSpPr/>
        </xdr:nvSpPr>
        <xdr:spPr>
          <a:xfrm>
            <a:off x="12945672" y="21666501"/>
            <a:ext cx="21818" cy="193391"/>
          </a:xfrm>
          <a:prstGeom prst="rect">
            <a:avLst/>
          </a:prstGeom>
          <a:noFill/>
          <a:ln w="6350">
            <a:solidFill>
              <a:sysClr val="windowText" lastClr="000000"/>
            </a:solidFill>
          </a:ln>
          <a:effectLst/>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algn="l"/>
            <a:endParaRPr kumimoji="1" lang="ja-JP" altLang="en-US" sz="1100"/>
          </a:p>
        </xdr:txBody>
      </xdr:sp>
      <xdr:sp macro="" textlink="">
        <xdr:nvSpPr>
          <xdr:cNvPr id="216" name="正方形/長方形 215">
            <a:extLst>
              <a:ext uri="{FF2B5EF4-FFF2-40B4-BE49-F238E27FC236}">
                <a16:creationId xmlns:a16="http://schemas.microsoft.com/office/drawing/2014/main" id="{AB0C6882-6508-A24A-36D9-EA5D635D8134}"/>
              </a:ext>
            </a:extLst>
          </xdr:cNvPr>
          <xdr:cNvSpPr/>
        </xdr:nvSpPr>
        <xdr:spPr>
          <a:xfrm>
            <a:off x="13010589" y="21666501"/>
            <a:ext cx="48000" cy="193391"/>
          </a:xfrm>
          <a:prstGeom prst="rect">
            <a:avLst/>
          </a:prstGeom>
          <a:noFill/>
          <a:ln w="6350">
            <a:solidFill>
              <a:sysClr val="windowText" lastClr="000000"/>
            </a:solidFill>
          </a:ln>
          <a:effectLst/>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algn="l"/>
            <a:endParaRPr kumimoji="1" lang="ja-JP" altLang="en-US" sz="1100"/>
          </a:p>
        </xdr:txBody>
      </xdr:sp>
      <xdr:sp macro="" textlink="">
        <xdr:nvSpPr>
          <xdr:cNvPr id="217" name="右矢印 230">
            <a:extLst>
              <a:ext uri="{FF2B5EF4-FFF2-40B4-BE49-F238E27FC236}">
                <a16:creationId xmlns:a16="http://schemas.microsoft.com/office/drawing/2014/main" id="{93DCD7BA-FD89-0BDC-8EEA-ED2F40789729}"/>
              </a:ext>
            </a:extLst>
          </xdr:cNvPr>
          <xdr:cNvSpPr/>
        </xdr:nvSpPr>
        <xdr:spPr>
          <a:xfrm>
            <a:off x="13103689" y="21648964"/>
            <a:ext cx="163276" cy="231322"/>
          </a:xfrm>
          <a:prstGeom prst="rightArrow">
            <a:avLst>
              <a:gd name="adj1" fmla="val 85676"/>
              <a:gd name="adj2" fmla="val 54374"/>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17</xdr:col>
      <xdr:colOff>105681</xdr:colOff>
      <xdr:row>32</xdr:row>
      <xdr:rowOff>64860</xdr:rowOff>
    </xdr:from>
    <xdr:to>
      <xdr:col>17</xdr:col>
      <xdr:colOff>426974</xdr:colOff>
      <xdr:row>32</xdr:row>
      <xdr:rowOff>296182</xdr:rowOff>
    </xdr:to>
    <xdr:grpSp>
      <xdr:nvGrpSpPr>
        <xdr:cNvPr id="218" name="グループ化 217">
          <a:extLst>
            <a:ext uri="{FF2B5EF4-FFF2-40B4-BE49-F238E27FC236}">
              <a16:creationId xmlns:a16="http://schemas.microsoft.com/office/drawing/2014/main" id="{15E5B34F-68CA-4A1F-9D4D-B9DF937BB911}"/>
            </a:ext>
          </a:extLst>
        </xdr:cNvPr>
        <xdr:cNvGrpSpPr/>
      </xdr:nvGrpSpPr>
      <xdr:grpSpPr>
        <a:xfrm>
          <a:off x="14131470" y="12314464"/>
          <a:ext cx="327643" cy="224972"/>
          <a:chOff x="12945672" y="21648964"/>
          <a:chExt cx="321293" cy="231322"/>
        </a:xfrm>
      </xdr:grpSpPr>
      <xdr:sp macro="" textlink="">
        <xdr:nvSpPr>
          <xdr:cNvPr id="219" name="正方形/長方形 218">
            <a:extLst>
              <a:ext uri="{FF2B5EF4-FFF2-40B4-BE49-F238E27FC236}">
                <a16:creationId xmlns:a16="http://schemas.microsoft.com/office/drawing/2014/main" id="{198490D1-844B-BE4F-C3EF-5EE4BCA5F0A0}"/>
              </a:ext>
            </a:extLst>
          </xdr:cNvPr>
          <xdr:cNvSpPr/>
        </xdr:nvSpPr>
        <xdr:spPr>
          <a:xfrm>
            <a:off x="12945672" y="21666501"/>
            <a:ext cx="21818" cy="193391"/>
          </a:xfrm>
          <a:prstGeom prst="rect">
            <a:avLst/>
          </a:prstGeom>
          <a:noFill/>
          <a:ln w="6350">
            <a:solidFill>
              <a:sysClr val="windowText" lastClr="000000"/>
            </a:solidFill>
          </a:ln>
          <a:effectLst/>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algn="l"/>
            <a:endParaRPr kumimoji="1" lang="ja-JP" altLang="en-US" sz="1100"/>
          </a:p>
        </xdr:txBody>
      </xdr:sp>
      <xdr:sp macro="" textlink="">
        <xdr:nvSpPr>
          <xdr:cNvPr id="220" name="正方形/長方形 219">
            <a:extLst>
              <a:ext uri="{FF2B5EF4-FFF2-40B4-BE49-F238E27FC236}">
                <a16:creationId xmlns:a16="http://schemas.microsoft.com/office/drawing/2014/main" id="{E9A06211-58C3-FBA2-75B0-0A09279A312B}"/>
              </a:ext>
            </a:extLst>
          </xdr:cNvPr>
          <xdr:cNvSpPr/>
        </xdr:nvSpPr>
        <xdr:spPr>
          <a:xfrm>
            <a:off x="13010589" y="21666501"/>
            <a:ext cx="48000" cy="193391"/>
          </a:xfrm>
          <a:prstGeom prst="rect">
            <a:avLst/>
          </a:prstGeom>
          <a:noFill/>
          <a:ln w="6350">
            <a:solidFill>
              <a:sysClr val="windowText" lastClr="000000"/>
            </a:solidFill>
          </a:ln>
          <a:effectLst/>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algn="l"/>
            <a:endParaRPr kumimoji="1" lang="ja-JP" altLang="en-US" sz="1100"/>
          </a:p>
        </xdr:txBody>
      </xdr:sp>
      <xdr:sp macro="" textlink="">
        <xdr:nvSpPr>
          <xdr:cNvPr id="221" name="右矢印 234">
            <a:extLst>
              <a:ext uri="{FF2B5EF4-FFF2-40B4-BE49-F238E27FC236}">
                <a16:creationId xmlns:a16="http://schemas.microsoft.com/office/drawing/2014/main" id="{6439436A-C5A0-1715-7841-2A57B60D2F6D}"/>
              </a:ext>
            </a:extLst>
          </xdr:cNvPr>
          <xdr:cNvSpPr/>
        </xdr:nvSpPr>
        <xdr:spPr>
          <a:xfrm>
            <a:off x="13103689" y="21648964"/>
            <a:ext cx="163276" cy="231322"/>
          </a:xfrm>
          <a:prstGeom prst="rightArrow">
            <a:avLst>
              <a:gd name="adj1" fmla="val 85676"/>
              <a:gd name="adj2" fmla="val 54374"/>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18</xdr:col>
      <xdr:colOff>105681</xdr:colOff>
      <xdr:row>32</xdr:row>
      <xdr:rowOff>64860</xdr:rowOff>
    </xdr:from>
    <xdr:to>
      <xdr:col>18</xdr:col>
      <xdr:colOff>426974</xdr:colOff>
      <xdr:row>32</xdr:row>
      <xdr:rowOff>296182</xdr:rowOff>
    </xdr:to>
    <xdr:grpSp>
      <xdr:nvGrpSpPr>
        <xdr:cNvPr id="222" name="グループ化 221">
          <a:extLst>
            <a:ext uri="{FF2B5EF4-FFF2-40B4-BE49-F238E27FC236}">
              <a16:creationId xmlns:a16="http://schemas.microsoft.com/office/drawing/2014/main" id="{C42EE9F7-9FA5-4340-A1DA-6C473FC09E66}"/>
            </a:ext>
          </a:extLst>
        </xdr:cNvPr>
        <xdr:cNvGrpSpPr/>
      </xdr:nvGrpSpPr>
      <xdr:grpSpPr>
        <a:xfrm>
          <a:off x="14621327" y="12314464"/>
          <a:ext cx="327643" cy="224972"/>
          <a:chOff x="12945672" y="21648964"/>
          <a:chExt cx="321293" cy="231322"/>
        </a:xfrm>
      </xdr:grpSpPr>
      <xdr:sp macro="" textlink="">
        <xdr:nvSpPr>
          <xdr:cNvPr id="223" name="正方形/長方形 222">
            <a:extLst>
              <a:ext uri="{FF2B5EF4-FFF2-40B4-BE49-F238E27FC236}">
                <a16:creationId xmlns:a16="http://schemas.microsoft.com/office/drawing/2014/main" id="{E75F5AB8-14EF-71A8-A55C-E00B89A45F87}"/>
              </a:ext>
            </a:extLst>
          </xdr:cNvPr>
          <xdr:cNvSpPr/>
        </xdr:nvSpPr>
        <xdr:spPr>
          <a:xfrm>
            <a:off x="12945672" y="21666501"/>
            <a:ext cx="21818" cy="193391"/>
          </a:xfrm>
          <a:prstGeom prst="rect">
            <a:avLst/>
          </a:prstGeom>
          <a:noFill/>
          <a:ln w="6350">
            <a:solidFill>
              <a:sysClr val="windowText" lastClr="000000"/>
            </a:solidFill>
          </a:ln>
          <a:effectLst/>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algn="l"/>
            <a:endParaRPr kumimoji="1" lang="ja-JP" altLang="en-US" sz="1100"/>
          </a:p>
        </xdr:txBody>
      </xdr:sp>
      <xdr:sp macro="" textlink="">
        <xdr:nvSpPr>
          <xdr:cNvPr id="224" name="正方形/長方形 223">
            <a:extLst>
              <a:ext uri="{FF2B5EF4-FFF2-40B4-BE49-F238E27FC236}">
                <a16:creationId xmlns:a16="http://schemas.microsoft.com/office/drawing/2014/main" id="{E2880884-3F09-57D9-2665-38456A740E39}"/>
              </a:ext>
            </a:extLst>
          </xdr:cNvPr>
          <xdr:cNvSpPr/>
        </xdr:nvSpPr>
        <xdr:spPr>
          <a:xfrm>
            <a:off x="13010589" y="21666501"/>
            <a:ext cx="48000" cy="193391"/>
          </a:xfrm>
          <a:prstGeom prst="rect">
            <a:avLst/>
          </a:prstGeom>
          <a:noFill/>
          <a:ln w="6350">
            <a:solidFill>
              <a:sysClr val="windowText" lastClr="000000"/>
            </a:solidFill>
          </a:ln>
          <a:effectLst/>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algn="l"/>
            <a:endParaRPr kumimoji="1" lang="ja-JP" altLang="en-US" sz="1100"/>
          </a:p>
        </xdr:txBody>
      </xdr:sp>
      <xdr:sp macro="" textlink="">
        <xdr:nvSpPr>
          <xdr:cNvPr id="225" name="右矢印 238">
            <a:extLst>
              <a:ext uri="{FF2B5EF4-FFF2-40B4-BE49-F238E27FC236}">
                <a16:creationId xmlns:a16="http://schemas.microsoft.com/office/drawing/2014/main" id="{1FAFB49F-1E33-0CF4-3263-7FFD0E0ACC31}"/>
              </a:ext>
            </a:extLst>
          </xdr:cNvPr>
          <xdr:cNvSpPr/>
        </xdr:nvSpPr>
        <xdr:spPr>
          <a:xfrm>
            <a:off x="13103689" y="21648964"/>
            <a:ext cx="163276" cy="231322"/>
          </a:xfrm>
          <a:prstGeom prst="rightArrow">
            <a:avLst>
              <a:gd name="adj1" fmla="val 85676"/>
              <a:gd name="adj2" fmla="val 54374"/>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18</xdr:col>
      <xdr:colOff>105681</xdr:colOff>
      <xdr:row>33</xdr:row>
      <xdr:rowOff>136070</xdr:rowOff>
    </xdr:from>
    <xdr:to>
      <xdr:col>18</xdr:col>
      <xdr:colOff>426974</xdr:colOff>
      <xdr:row>33</xdr:row>
      <xdr:rowOff>370567</xdr:rowOff>
    </xdr:to>
    <xdr:grpSp>
      <xdr:nvGrpSpPr>
        <xdr:cNvPr id="226" name="グループ化 225">
          <a:extLst>
            <a:ext uri="{FF2B5EF4-FFF2-40B4-BE49-F238E27FC236}">
              <a16:creationId xmlns:a16="http://schemas.microsoft.com/office/drawing/2014/main" id="{A60A6934-D390-4040-9F79-30E387BBC790}"/>
            </a:ext>
          </a:extLst>
        </xdr:cNvPr>
        <xdr:cNvGrpSpPr/>
      </xdr:nvGrpSpPr>
      <xdr:grpSpPr>
        <a:xfrm>
          <a:off x="14621327" y="12736284"/>
          <a:ext cx="327643" cy="237672"/>
          <a:chOff x="12945672" y="21648964"/>
          <a:chExt cx="321293" cy="231322"/>
        </a:xfrm>
      </xdr:grpSpPr>
      <xdr:sp macro="" textlink="">
        <xdr:nvSpPr>
          <xdr:cNvPr id="227" name="正方形/長方形 226">
            <a:extLst>
              <a:ext uri="{FF2B5EF4-FFF2-40B4-BE49-F238E27FC236}">
                <a16:creationId xmlns:a16="http://schemas.microsoft.com/office/drawing/2014/main" id="{2961BBE1-4CDD-A0BE-A0F8-8D4B9E659052}"/>
              </a:ext>
            </a:extLst>
          </xdr:cNvPr>
          <xdr:cNvSpPr/>
        </xdr:nvSpPr>
        <xdr:spPr>
          <a:xfrm>
            <a:off x="12945672" y="21666501"/>
            <a:ext cx="21818" cy="193391"/>
          </a:xfrm>
          <a:prstGeom prst="rect">
            <a:avLst/>
          </a:prstGeom>
          <a:noFill/>
          <a:ln w="6350">
            <a:solidFill>
              <a:sysClr val="windowText" lastClr="000000"/>
            </a:solidFill>
          </a:ln>
          <a:effectLst/>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algn="l"/>
            <a:endParaRPr kumimoji="1" lang="ja-JP" altLang="en-US" sz="1100"/>
          </a:p>
        </xdr:txBody>
      </xdr:sp>
      <xdr:sp macro="" textlink="">
        <xdr:nvSpPr>
          <xdr:cNvPr id="228" name="正方形/長方形 227">
            <a:extLst>
              <a:ext uri="{FF2B5EF4-FFF2-40B4-BE49-F238E27FC236}">
                <a16:creationId xmlns:a16="http://schemas.microsoft.com/office/drawing/2014/main" id="{52D1CC22-2151-99F2-88F7-F04F3C01CB0D}"/>
              </a:ext>
            </a:extLst>
          </xdr:cNvPr>
          <xdr:cNvSpPr/>
        </xdr:nvSpPr>
        <xdr:spPr>
          <a:xfrm>
            <a:off x="13010589" y="21666501"/>
            <a:ext cx="48000" cy="193391"/>
          </a:xfrm>
          <a:prstGeom prst="rect">
            <a:avLst/>
          </a:prstGeom>
          <a:noFill/>
          <a:ln w="6350">
            <a:solidFill>
              <a:sysClr val="windowText" lastClr="000000"/>
            </a:solidFill>
          </a:ln>
          <a:effectLst/>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algn="l"/>
            <a:endParaRPr kumimoji="1" lang="ja-JP" altLang="en-US" sz="1100"/>
          </a:p>
        </xdr:txBody>
      </xdr:sp>
      <xdr:sp macro="" textlink="">
        <xdr:nvSpPr>
          <xdr:cNvPr id="229" name="右矢印 242">
            <a:extLst>
              <a:ext uri="{FF2B5EF4-FFF2-40B4-BE49-F238E27FC236}">
                <a16:creationId xmlns:a16="http://schemas.microsoft.com/office/drawing/2014/main" id="{D53541D3-3C8D-38B7-D27C-BCBB20EF21AE}"/>
              </a:ext>
            </a:extLst>
          </xdr:cNvPr>
          <xdr:cNvSpPr/>
        </xdr:nvSpPr>
        <xdr:spPr>
          <a:xfrm>
            <a:off x="13103689" y="21648964"/>
            <a:ext cx="163276" cy="231322"/>
          </a:xfrm>
          <a:prstGeom prst="rightArrow">
            <a:avLst>
              <a:gd name="adj1" fmla="val 85676"/>
              <a:gd name="adj2" fmla="val 54374"/>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17</xdr:col>
      <xdr:colOff>105681</xdr:colOff>
      <xdr:row>34</xdr:row>
      <xdr:rowOff>64860</xdr:rowOff>
    </xdr:from>
    <xdr:to>
      <xdr:col>17</xdr:col>
      <xdr:colOff>426974</xdr:colOff>
      <xdr:row>34</xdr:row>
      <xdr:rowOff>296182</xdr:rowOff>
    </xdr:to>
    <xdr:grpSp>
      <xdr:nvGrpSpPr>
        <xdr:cNvPr id="230" name="グループ化 229">
          <a:extLst>
            <a:ext uri="{FF2B5EF4-FFF2-40B4-BE49-F238E27FC236}">
              <a16:creationId xmlns:a16="http://schemas.microsoft.com/office/drawing/2014/main" id="{8925B882-0C45-42B3-ACEB-EEE113549866}"/>
            </a:ext>
          </a:extLst>
        </xdr:cNvPr>
        <xdr:cNvGrpSpPr/>
      </xdr:nvGrpSpPr>
      <xdr:grpSpPr>
        <a:xfrm>
          <a:off x="14131470" y="13144499"/>
          <a:ext cx="327643" cy="224972"/>
          <a:chOff x="12945672" y="21648964"/>
          <a:chExt cx="321293" cy="231322"/>
        </a:xfrm>
      </xdr:grpSpPr>
      <xdr:sp macro="" textlink="">
        <xdr:nvSpPr>
          <xdr:cNvPr id="231" name="正方形/長方形 230">
            <a:extLst>
              <a:ext uri="{FF2B5EF4-FFF2-40B4-BE49-F238E27FC236}">
                <a16:creationId xmlns:a16="http://schemas.microsoft.com/office/drawing/2014/main" id="{74D48C4B-9C6E-60AF-9FE7-F946DF8293D2}"/>
              </a:ext>
            </a:extLst>
          </xdr:cNvPr>
          <xdr:cNvSpPr/>
        </xdr:nvSpPr>
        <xdr:spPr>
          <a:xfrm>
            <a:off x="12945672" y="21666501"/>
            <a:ext cx="21818" cy="193391"/>
          </a:xfrm>
          <a:prstGeom prst="rect">
            <a:avLst/>
          </a:prstGeom>
          <a:noFill/>
          <a:ln w="6350">
            <a:solidFill>
              <a:sysClr val="windowText" lastClr="000000"/>
            </a:solidFill>
          </a:ln>
          <a:effectLst/>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algn="l"/>
            <a:endParaRPr kumimoji="1" lang="ja-JP" altLang="en-US" sz="1100"/>
          </a:p>
        </xdr:txBody>
      </xdr:sp>
      <xdr:sp macro="" textlink="">
        <xdr:nvSpPr>
          <xdr:cNvPr id="232" name="正方形/長方形 231">
            <a:extLst>
              <a:ext uri="{FF2B5EF4-FFF2-40B4-BE49-F238E27FC236}">
                <a16:creationId xmlns:a16="http://schemas.microsoft.com/office/drawing/2014/main" id="{AC847AF9-B576-A573-5F12-0F6DDB3D23D9}"/>
              </a:ext>
            </a:extLst>
          </xdr:cNvPr>
          <xdr:cNvSpPr/>
        </xdr:nvSpPr>
        <xdr:spPr>
          <a:xfrm>
            <a:off x="13010589" y="21666501"/>
            <a:ext cx="48000" cy="193391"/>
          </a:xfrm>
          <a:prstGeom prst="rect">
            <a:avLst/>
          </a:prstGeom>
          <a:noFill/>
          <a:ln w="6350">
            <a:solidFill>
              <a:sysClr val="windowText" lastClr="000000"/>
            </a:solidFill>
          </a:ln>
          <a:effectLst/>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algn="l"/>
            <a:endParaRPr kumimoji="1" lang="ja-JP" altLang="en-US" sz="1100"/>
          </a:p>
        </xdr:txBody>
      </xdr:sp>
      <xdr:sp macro="" textlink="">
        <xdr:nvSpPr>
          <xdr:cNvPr id="233" name="右矢印 246">
            <a:extLst>
              <a:ext uri="{FF2B5EF4-FFF2-40B4-BE49-F238E27FC236}">
                <a16:creationId xmlns:a16="http://schemas.microsoft.com/office/drawing/2014/main" id="{8AEED58E-D81F-DD03-BB75-0E2F943100D6}"/>
              </a:ext>
            </a:extLst>
          </xdr:cNvPr>
          <xdr:cNvSpPr/>
        </xdr:nvSpPr>
        <xdr:spPr>
          <a:xfrm>
            <a:off x="13103689" y="21648964"/>
            <a:ext cx="163276" cy="231322"/>
          </a:xfrm>
          <a:prstGeom prst="rightArrow">
            <a:avLst>
              <a:gd name="adj1" fmla="val 85676"/>
              <a:gd name="adj2" fmla="val 54374"/>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18</xdr:col>
      <xdr:colOff>105681</xdr:colOff>
      <xdr:row>34</xdr:row>
      <xdr:rowOff>64860</xdr:rowOff>
    </xdr:from>
    <xdr:to>
      <xdr:col>18</xdr:col>
      <xdr:colOff>426974</xdr:colOff>
      <xdr:row>34</xdr:row>
      <xdr:rowOff>296182</xdr:rowOff>
    </xdr:to>
    <xdr:grpSp>
      <xdr:nvGrpSpPr>
        <xdr:cNvPr id="234" name="グループ化 233">
          <a:extLst>
            <a:ext uri="{FF2B5EF4-FFF2-40B4-BE49-F238E27FC236}">
              <a16:creationId xmlns:a16="http://schemas.microsoft.com/office/drawing/2014/main" id="{16628323-541A-4460-BA54-42FBA83000E4}"/>
            </a:ext>
          </a:extLst>
        </xdr:cNvPr>
        <xdr:cNvGrpSpPr/>
      </xdr:nvGrpSpPr>
      <xdr:grpSpPr>
        <a:xfrm>
          <a:off x="14621327" y="13144499"/>
          <a:ext cx="327643" cy="224972"/>
          <a:chOff x="12945672" y="21648964"/>
          <a:chExt cx="321293" cy="231322"/>
        </a:xfrm>
      </xdr:grpSpPr>
      <xdr:sp macro="" textlink="">
        <xdr:nvSpPr>
          <xdr:cNvPr id="235" name="正方形/長方形 234">
            <a:extLst>
              <a:ext uri="{FF2B5EF4-FFF2-40B4-BE49-F238E27FC236}">
                <a16:creationId xmlns:a16="http://schemas.microsoft.com/office/drawing/2014/main" id="{A1E78534-C86A-0C2C-9450-4143BFED49E5}"/>
              </a:ext>
            </a:extLst>
          </xdr:cNvPr>
          <xdr:cNvSpPr/>
        </xdr:nvSpPr>
        <xdr:spPr>
          <a:xfrm>
            <a:off x="12945672" y="21666501"/>
            <a:ext cx="21818" cy="193391"/>
          </a:xfrm>
          <a:prstGeom prst="rect">
            <a:avLst/>
          </a:prstGeom>
          <a:noFill/>
          <a:ln w="6350">
            <a:solidFill>
              <a:sysClr val="windowText" lastClr="000000"/>
            </a:solidFill>
          </a:ln>
          <a:effectLst/>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algn="l"/>
            <a:endParaRPr kumimoji="1" lang="ja-JP" altLang="en-US" sz="1100"/>
          </a:p>
        </xdr:txBody>
      </xdr:sp>
      <xdr:sp macro="" textlink="">
        <xdr:nvSpPr>
          <xdr:cNvPr id="236" name="正方形/長方形 235">
            <a:extLst>
              <a:ext uri="{FF2B5EF4-FFF2-40B4-BE49-F238E27FC236}">
                <a16:creationId xmlns:a16="http://schemas.microsoft.com/office/drawing/2014/main" id="{842D5F85-FAFB-CBCB-F5D2-B649F6D9AB5F}"/>
              </a:ext>
            </a:extLst>
          </xdr:cNvPr>
          <xdr:cNvSpPr/>
        </xdr:nvSpPr>
        <xdr:spPr>
          <a:xfrm>
            <a:off x="13010589" y="21666501"/>
            <a:ext cx="48000" cy="193391"/>
          </a:xfrm>
          <a:prstGeom prst="rect">
            <a:avLst/>
          </a:prstGeom>
          <a:noFill/>
          <a:ln w="6350">
            <a:solidFill>
              <a:sysClr val="windowText" lastClr="000000"/>
            </a:solidFill>
          </a:ln>
          <a:effectLst/>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algn="l"/>
            <a:endParaRPr kumimoji="1" lang="ja-JP" altLang="en-US" sz="1100"/>
          </a:p>
        </xdr:txBody>
      </xdr:sp>
      <xdr:sp macro="" textlink="">
        <xdr:nvSpPr>
          <xdr:cNvPr id="237" name="右矢印 250">
            <a:extLst>
              <a:ext uri="{FF2B5EF4-FFF2-40B4-BE49-F238E27FC236}">
                <a16:creationId xmlns:a16="http://schemas.microsoft.com/office/drawing/2014/main" id="{D024F127-3CA3-6CFA-F675-A39DB4A24905}"/>
              </a:ext>
            </a:extLst>
          </xdr:cNvPr>
          <xdr:cNvSpPr/>
        </xdr:nvSpPr>
        <xdr:spPr>
          <a:xfrm>
            <a:off x="13103689" y="21648964"/>
            <a:ext cx="163276" cy="231322"/>
          </a:xfrm>
          <a:prstGeom prst="rightArrow">
            <a:avLst>
              <a:gd name="adj1" fmla="val 85676"/>
              <a:gd name="adj2" fmla="val 54374"/>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18</xdr:col>
      <xdr:colOff>125638</xdr:colOff>
      <xdr:row>28</xdr:row>
      <xdr:rowOff>64860</xdr:rowOff>
    </xdr:from>
    <xdr:to>
      <xdr:col>18</xdr:col>
      <xdr:colOff>446931</xdr:colOff>
      <xdr:row>28</xdr:row>
      <xdr:rowOff>296182</xdr:rowOff>
    </xdr:to>
    <xdr:grpSp>
      <xdr:nvGrpSpPr>
        <xdr:cNvPr id="238" name="グループ化 237">
          <a:extLst>
            <a:ext uri="{FF2B5EF4-FFF2-40B4-BE49-F238E27FC236}">
              <a16:creationId xmlns:a16="http://schemas.microsoft.com/office/drawing/2014/main" id="{1E2C5454-1BAD-4320-99F2-C5338BE000DD}"/>
            </a:ext>
          </a:extLst>
        </xdr:cNvPr>
        <xdr:cNvGrpSpPr/>
      </xdr:nvGrpSpPr>
      <xdr:grpSpPr>
        <a:xfrm>
          <a:off x="14641284" y="10491106"/>
          <a:ext cx="327643" cy="224972"/>
          <a:chOff x="12945672" y="21648964"/>
          <a:chExt cx="321293" cy="231322"/>
        </a:xfrm>
      </xdr:grpSpPr>
      <xdr:sp macro="" textlink="">
        <xdr:nvSpPr>
          <xdr:cNvPr id="239" name="正方形/長方形 238">
            <a:extLst>
              <a:ext uri="{FF2B5EF4-FFF2-40B4-BE49-F238E27FC236}">
                <a16:creationId xmlns:a16="http://schemas.microsoft.com/office/drawing/2014/main" id="{0B1150A0-538B-ED54-7F43-2FA1DDD02F41}"/>
              </a:ext>
            </a:extLst>
          </xdr:cNvPr>
          <xdr:cNvSpPr/>
        </xdr:nvSpPr>
        <xdr:spPr>
          <a:xfrm>
            <a:off x="12945672" y="21666501"/>
            <a:ext cx="21818" cy="193391"/>
          </a:xfrm>
          <a:prstGeom prst="rect">
            <a:avLst/>
          </a:prstGeom>
          <a:noFill/>
          <a:ln w="6350">
            <a:solidFill>
              <a:sysClr val="windowText" lastClr="000000"/>
            </a:solidFill>
          </a:ln>
          <a:effectLst/>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algn="l"/>
            <a:endParaRPr kumimoji="1" lang="ja-JP" altLang="en-US" sz="1100"/>
          </a:p>
        </xdr:txBody>
      </xdr:sp>
      <xdr:sp macro="" textlink="">
        <xdr:nvSpPr>
          <xdr:cNvPr id="240" name="正方形/長方形 239">
            <a:extLst>
              <a:ext uri="{FF2B5EF4-FFF2-40B4-BE49-F238E27FC236}">
                <a16:creationId xmlns:a16="http://schemas.microsoft.com/office/drawing/2014/main" id="{20FF556A-6419-E587-C760-88FD23CF94AC}"/>
              </a:ext>
            </a:extLst>
          </xdr:cNvPr>
          <xdr:cNvSpPr/>
        </xdr:nvSpPr>
        <xdr:spPr>
          <a:xfrm>
            <a:off x="13010589" y="21666501"/>
            <a:ext cx="48000" cy="193391"/>
          </a:xfrm>
          <a:prstGeom prst="rect">
            <a:avLst/>
          </a:prstGeom>
          <a:noFill/>
          <a:ln w="6350">
            <a:solidFill>
              <a:sysClr val="windowText" lastClr="000000"/>
            </a:solidFill>
          </a:ln>
          <a:effectLst/>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algn="l"/>
            <a:endParaRPr kumimoji="1" lang="ja-JP" altLang="en-US" sz="1100"/>
          </a:p>
        </xdr:txBody>
      </xdr:sp>
      <xdr:sp macro="" textlink="">
        <xdr:nvSpPr>
          <xdr:cNvPr id="241" name="右矢印 254">
            <a:extLst>
              <a:ext uri="{FF2B5EF4-FFF2-40B4-BE49-F238E27FC236}">
                <a16:creationId xmlns:a16="http://schemas.microsoft.com/office/drawing/2014/main" id="{E0A076BE-CFAC-CE4B-8EE8-912EBB5C7354}"/>
              </a:ext>
            </a:extLst>
          </xdr:cNvPr>
          <xdr:cNvSpPr/>
        </xdr:nvSpPr>
        <xdr:spPr>
          <a:xfrm>
            <a:off x="13103689" y="21648964"/>
            <a:ext cx="163276" cy="231322"/>
          </a:xfrm>
          <a:prstGeom prst="rightArrow">
            <a:avLst>
              <a:gd name="adj1" fmla="val 85676"/>
              <a:gd name="adj2" fmla="val 54374"/>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18</xdr:col>
      <xdr:colOff>105681</xdr:colOff>
      <xdr:row>25</xdr:row>
      <xdr:rowOff>152125</xdr:rowOff>
    </xdr:from>
    <xdr:to>
      <xdr:col>18</xdr:col>
      <xdr:colOff>426974</xdr:colOff>
      <xdr:row>25</xdr:row>
      <xdr:rowOff>383447</xdr:rowOff>
    </xdr:to>
    <xdr:grpSp>
      <xdr:nvGrpSpPr>
        <xdr:cNvPr id="242" name="グループ化 241">
          <a:extLst>
            <a:ext uri="{FF2B5EF4-FFF2-40B4-BE49-F238E27FC236}">
              <a16:creationId xmlns:a16="http://schemas.microsoft.com/office/drawing/2014/main" id="{57B4727C-3D5E-453C-A878-FC568DA80114}"/>
            </a:ext>
          </a:extLst>
        </xdr:cNvPr>
        <xdr:cNvGrpSpPr/>
      </xdr:nvGrpSpPr>
      <xdr:grpSpPr>
        <a:xfrm>
          <a:off x="14621327" y="9146446"/>
          <a:ext cx="327643" cy="231322"/>
          <a:chOff x="12945672" y="21648964"/>
          <a:chExt cx="321293" cy="231322"/>
        </a:xfrm>
      </xdr:grpSpPr>
      <xdr:sp macro="" textlink="">
        <xdr:nvSpPr>
          <xdr:cNvPr id="243" name="正方形/長方形 242">
            <a:extLst>
              <a:ext uri="{FF2B5EF4-FFF2-40B4-BE49-F238E27FC236}">
                <a16:creationId xmlns:a16="http://schemas.microsoft.com/office/drawing/2014/main" id="{202D9F95-D6B3-D114-7F01-D775B82C9FE5}"/>
              </a:ext>
            </a:extLst>
          </xdr:cNvPr>
          <xdr:cNvSpPr/>
        </xdr:nvSpPr>
        <xdr:spPr>
          <a:xfrm>
            <a:off x="12945672" y="21666501"/>
            <a:ext cx="21818" cy="193391"/>
          </a:xfrm>
          <a:prstGeom prst="rect">
            <a:avLst/>
          </a:prstGeom>
          <a:noFill/>
          <a:ln w="6350">
            <a:solidFill>
              <a:sysClr val="windowText" lastClr="000000"/>
            </a:solidFill>
          </a:ln>
          <a:effectLst/>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algn="l"/>
            <a:endParaRPr kumimoji="1" lang="ja-JP" altLang="en-US" sz="1100"/>
          </a:p>
        </xdr:txBody>
      </xdr:sp>
      <xdr:sp macro="" textlink="">
        <xdr:nvSpPr>
          <xdr:cNvPr id="244" name="正方形/長方形 243">
            <a:extLst>
              <a:ext uri="{FF2B5EF4-FFF2-40B4-BE49-F238E27FC236}">
                <a16:creationId xmlns:a16="http://schemas.microsoft.com/office/drawing/2014/main" id="{7584C064-19DD-7409-8E2C-ABC3D6321767}"/>
              </a:ext>
            </a:extLst>
          </xdr:cNvPr>
          <xdr:cNvSpPr/>
        </xdr:nvSpPr>
        <xdr:spPr>
          <a:xfrm>
            <a:off x="13010589" y="21666501"/>
            <a:ext cx="48000" cy="193391"/>
          </a:xfrm>
          <a:prstGeom prst="rect">
            <a:avLst/>
          </a:prstGeom>
          <a:noFill/>
          <a:ln w="6350">
            <a:solidFill>
              <a:sysClr val="windowText" lastClr="000000"/>
            </a:solidFill>
          </a:ln>
          <a:effectLst/>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algn="l"/>
            <a:endParaRPr kumimoji="1" lang="ja-JP" altLang="en-US" sz="1100"/>
          </a:p>
        </xdr:txBody>
      </xdr:sp>
      <xdr:sp macro="" textlink="">
        <xdr:nvSpPr>
          <xdr:cNvPr id="245" name="右矢印 258">
            <a:extLst>
              <a:ext uri="{FF2B5EF4-FFF2-40B4-BE49-F238E27FC236}">
                <a16:creationId xmlns:a16="http://schemas.microsoft.com/office/drawing/2014/main" id="{D2F65636-BE3A-9131-EFE9-5CC57A1F69E6}"/>
              </a:ext>
            </a:extLst>
          </xdr:cNvPr>
          <xdr:cNvSpPr/>
        </xdr:nvSpPr>
        <xdr:spPr>
          <a:xfrm>
            <a:off x="13103689" y="21648964"/>
            <a:ext cx="163276" cy="231322"/>
          </a:xfrm>
          <a:prstGeom prst="rightArrow">
            <a:avLst>
              <a:gd name="adj1" fmla="val 85676"/>
              <a:gd name="adj2" fmla="val 54374"/>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18</xdr:col>
      <xdr:colOff>105681</xdr:colOff>
      <xdr:row>36</xdr:row>
      <xdr:rowOff>84817</xdr:rowOff>
    </xdr:from>
    <xdr:to>
      <xdr:col>18</xdr:col>
      <xdr:colOff>426974</xdr:colOff>
      <xdr:row>36</xdr:row>
      <xdr:rowOff>316139</xdr:rowOff>
    </xdr:to>
    <xdr:grpSp>
      <xdr:nvGrpSpPr>
        <xdr:cNvPr id="246" name="グループ化 245">
          <a:extLst>
            <a:ext uri="{FF2B5EF4-FFF2-40B4-BE49-F238E27FC236}">
              <a16:creationId xmlns:a16="http://schemas.microsoft.com/office/drawing/2014/main" id="{47B4F1BE-0AB0-4B17-BDD0-A51C2353A6B6}"/>
            </a:ext>
          </a:extLst>
        </xdr:cNvPr>
        <xdr:cNvGrpSpPr/>
      </xdr:nvGrpSpPr>
      <xdr:grpSpPr>
        <a:xfrm>
          <a:off x="14621327" y="13912849"/>
          <a:ext cx="327643" cy="224972"/>
          <a:chOff x="12945672" y="21648964"/>
          <a:chExt cx="321293" cy="231322"/>
        </a:xfrm>
      </xdr:grpSpPr>
      <xdr:sp macro="" textlink="">
        <xdr:nvSpPr>
          <xdr:cNvPr id="247" name="正方形/長方形 246">
            <a:extLst>
              <a:ext uri="{FF2B5EF4-FFF2-40B4-BE49-F238E27FC236}">
                <a16:creationId xmlns:a16="http://schemas.microsoft.com/office/drawing/2014/main" id="{173FE605-3FBD-5738-3225-D2FC04AD49EA}"/>
              </a:ext>
            </a:extLst>
          </xdr:cNvPr>
          <xdr:cNvSpPr/>
        </xdr:nvSpPr>
        <xdr:spPr>
          <a:xfrm>
            <a:off x="12945672" y="21666501"/>
            <a:ext cx="21818" cy="193391"/>
          </a:xfrm>
          <a:prstGeom prst="rect">
            <a:avLst/>
          </a:prstGeom>
          <a:noFill/>
          <a:ln w="6350">
            <a:solidFill>
              <a:sysClr val="windowText" lastClr="000000"/>
            </a:solidFill>
          </a:ln>
          <a:effectLst/>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algn="l"/>
            <a:endParaRPr kumimoji="1" lang="ja-JP" altLang="en-US" sz="1100"/>
          </a:p>
        </xdr:txBody>
      </xdr:sp>
      <xdr:sp macro="" textlink="">
        <xdr:nvSpPr>
          <xdr:cNvPr id="248" name="正方形/長方形 247">
            <a:extLst>
              <a:ext uri="{FF2B5EF4-FFF2-40B4-BE49-F238E27FC236}">
                <a16:creationId xmlns:a16="http://schemas.microsoft.com/office/drawing/2014/main" id="{3BB14FA8-302E-13CD-CEBA-6A27EABB4F6C}"/>
              </a:ext>
            </a:extLst>
          </xdr:cNvPr>
          <xdr:cNvSpPr/>
        </xdr:nvSpPr>
        <xdr:spPr>
          <a:xfrm>
            <a:off x="13010589" y="21666501"/>
            <a:ext cx="48000" cy="193391"/>
          </a:xfrm>
          <a:prstGeom prst="rect">
            <a:avLst/>
          </a:prstGeom>
          <a:noFill/>
          <a:ln w="6350">
            <a:solidFill>
              <a:sysClr val="windowText" lastClr="000000"/>
            </a:solidFill>
          </a:ln>
          <a:effectLst/>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algn="l"/>
            <a:endParaRPr kumimoji="1" lang="ja-JP" altLang="en-US" sz="1100"/>
          </a:p>
        </xdr:txBody>
      </xdr:sp>
      <xdr:sp macro="" textlink="">
        <xdr:nvSpPr>
          <xdr:cNvPr id="249" name="右矢印 262">
            <a:extLst>
              <a:ext uri="{FF2B5EF4-FFF2-40B4-BE49-F238E27FC236}">
                <a16:creationId xmlns:a16="http://schemas.microsoft.com/office/drawing/2014/main" id="{3FB2B6FC-096F-0E54-3D6A-87234A1E8E69}"/>
              </a:ext>
            </a:extLst>
          </xdr:cNvPr>
          <xdr:cNvSpPr/>
        </xdr:nvSpPr>
        <xdr:spPr>
          <a:xfrm>
            <a:off x="13103689" y="21648964"/>
            <a:ext cx="163276" cy="231322"/>
          </a:xfrm>
          <a:prstGeom prst="rightArrow">
            <a:avLst>
              <a:gd name="adj1" fmla="val 85676"/>
              <a:gd name="adj2" fmla="val 54374"/>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17</xdr:col>
      <xdr:colOff>105681</xdr:colOff>
      <xdr:row>37</xdr:row>
      <xdr:rowOff>125638</xdr:rowOff>
    </xdr:from>
    <xdr:to>
      <xdr:col>17</xdr:col>
      <xdr:colOff>426974</xdr:colOff>
      <xdr:row>37</xdr:row>
      <xdr:rowOff>350610</xdr:rowOff>
    </xdr:to>
    <xdr:grpSp>
      <xdr:nvGrpSpPr>
        <xdr:cNvPr id="250" name="グループ化 249">
          <a:extLst>
            <a:ext uri="{FF2B5EF4-FFF2-40B4-BE49-F238E27FC236}">
              <a16:creationId xmlns:a16="http://schemas.microsoft.com/office/drawing/2014/main" id="{798DDEA1-0C76-4ED5-B437-323A40EFF4E0}"/>
            </a:ext>
          </a:extLst>
        </xdr:cNvPr>
        <xdr:cNvGrpSpPr/>
      </xdr:nvGrpSpPr>
      <xdr:grpSpPr>
        <a:xfrm>
          <a:off x="14131470" y="14341927"/>
          <a:ext cx="327643" cy="231322"/>
          <a:chOff x="12945672" y="21648964"/>
          <a:chExt cx="321293" cy="231322"/>
        </a:xfrm>
      </xdr:grpSpPr>
      <xdr:sp macro="" textlink="">
        <xdr:nvSpPr>
          <xdr:cNvPr id="251" name="正方形/長方形 250">
            <a:extLst>
              <a:ext uri="{FF2B5EF4-FFF2-40B4-BE49-F238E27FC236}">
                <a16:creationId xmlns:a16="http://schemas.microsoft.com/office/drawing/2014/main" id="{BAA2200E-1B31-FD19-84E0-FC45B9C5C758}"/>
              </a:ext>
            </a:extLst>
          </xdr:cNvPr>
          <xdr:cNvSpPr/>
        </xdr:nvSpPr>
        <xdr:spPr>
          <a:xfrm>
            <a:off x="12945672" y="21666501"/>
            <a:ext cx="21818" cy="193391"/>
          </a:xfrm>
          <a:prstGeom prst="rect">
            <a:avLst/>
          </a:prstGeom>
          <a:noFill/>
          <a:ln w="6350">
            <a:solidFill>
              <a:sysClr val="windowText" lastClr="000000"/>
            </a:solidFill>
          </a:ln>
          <a:effectLst/>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algn="l"/>
            <a:endParaRPr kumimoji="1" lang="ja-JP" altLang="en-US" sz="1100"/>
          </a:p>
        </xdr:txBody>
      </xdr:sp>
      <xdr:sp macro="" textlink="">
        <xdr:nvSpPr>
          <xdr:cNvPr id="252" name="正方形/長方形 251">
            <a:extLst>
              <a:ext uri="{FF2B5EF4-FFF2-40B4-BE49-F238E27FC236}">
                <a16:creationId xmlns:a16="http://schemas.microsoft.com/office/drawing/2014/main" id="{171646C3-CDA0-4EAD-311A-87BC6D27BD90}"/>
              </a:ext>
            </a:extLst>
          </xdr:cNvPr>
          <xdr:cNvSpPr/>
        </xdr:nvSpPr>
        <xdr:spPr>
          <a:xfrm>
            <a:off x="13010589" y="21666501"/>
            <a:ext cx="48000" cy="193391"/>
          </a:xfrm>
          <a:prstGeom prst="rect">
            <a:avLst/>
          </a:prstGeom>
          <a:noFill/>
          <a:ln w="6350">
            <a:solidFill>
              <a:sysClr val="windowText" lastClr="000000"/>
            </a:solidFill>
          </a:ln>
          <a:effectLst/>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algn="l"/>
            <a:endParaRPr kumimoji="1" lang="ja-JP" altLang="en-US" sz="1100"/>
          </a:p>
        </xdr:txBody>
      </xdr:sp>
      <xdr:sp macro="" textlink="">
        <xdr:nvSpPr>
          <xdr:cNvPr id="253" name="右矢印 274">
            <a:extLst>
              <a:ext uri="{FF2B5EF4-FFF2-40B4-BE49-F238E27FC236}">
                <a16:creationId xmlns:a16="http://schemas.microsoft.com/office/drawing/2014/main" id="{77FA0247-22C1-0D38-445E-5AFFA8940B7B}"/>
              </a:ext>
            </a:extLst>
          </xdr:cNvPr>
          <xdr:cNvSpPr/>
        </xdr:nvSpPr>
        <xdr:spPr>
          <a:xfrm>
            <a:off x="13103689" y="21648964"/>
            <a:ext cx="163276" cy="231322"/>
          </a:xfrm>
          <a:prstGeom prst="rightArrow">
            <a:avLst>
              <a:gd name="adj1" fmla="val 85676"/>
              <a:gd name="adj2" fmla="val 54374"/>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18</xdr:col>
      <xdr:colOff>125638</xdr:colOff>
      <xdr:row>37</xdr:row>
      <xdr:rowOff>125638</xdr:rowOff>
    </xdr:from>
    <xdr:to>
      <xdr:col>18</xdr:col>
      <xdr:colOff>446931</xdr:colOff>
      <xdr:row>37</xdr:row>
      <xdr:rowOff>350610</xdr:rowOff>
    </xdr:to>
    <xdr:grpSp>
      <xdr:nvGrpSpPr>
        <xdr:cNvPr id="254" name="グループ化 253">
          <a:extLst>
            <a:ext uri="{FF2B5EF4-FFF2-40B4-BE49-F238E27FC236}">
              <a16:creationId xmlns:a16="http://schemas.microsoft.com/office/drawing/2014/main" id="{95DB5DA6-3169-4DEE-8954-94397D7FB101}"/>
            </a:ext>
          </a:extLst>
        </xdr:cNvPr>
        <xdr:cNvGrpSpPr/>
      </xdr:nvGrpSpPr>
      <xdr:grpSpPr>
        <a:xfrm>
          <a:off x="14641284" y="14341927"/>
          <a:ext cx="327643" cy="231322"/>
          <a:chOff x="12945672" y="21648964"/>
          <a:chExt cx="321293" cy="231322"/>
        </a:xfrm>
      </xdr:grpSpPr>
      <xdr:sp macro="" textlink="">
        <xdr:nvSpPr>
          <xdr:cNvPr id="255" name="正方形/長方形 254">
            <a:extLst>
              <a:ext uri="{FF2B5EF4-FFF2-40B4-BE49-F238E27FC236}">
                <a16:creationId xmlns:a16="http://schemas.microsoft.com/office/drawing/2014/main" id="{BFE34D1E-341A-E131-BBD5-D8ECF580B4F7}"/>
              </a:ext>
            </a:extLst>
          </xdr:cNvPr>
          <xdr:cNvSpPr/>
        </xdr:nvSpPr>
        <xdr:spPr>
          <a:xfrm>
            <a:off x="12945672" y="21666501"/>
            <a:ext cx="21818" cy="193391"/>
          </a:xfrm>
          <a:prstGeom prst="rect">
            <a:avLst/>
          </a:prstGeom>
          <a:noFill/>
          <a:ln w="6350">
            <a:solidFill>
              <a:sysClr val="windowText" lastClr="000000"/>
            </a:solidFill>
          </a:ln>
          <a:effectLst/>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algn="l"/>
            <a:endParaRPr kumimoji="1" lang="ja-JP" altLang="en-US" sz="1100"/>
          </a:p>
        </xdr:txBody>
      </xdr:sp>
      <xdr:sp macro="" textlink="">
        <xdr:nvSpPr>
          <xdr:cNvPr id="256" name="正方形/長方形 255">
            <a:extLst>
              <a:ext uri="{FF2B5EF4-FFF2-40B4-BE49-F238E27FC236}">
                <a16:creationId xmlns:a16="http://schemas.microsoft.com/office/drawing/2014/main" id="{95428295-4E52-057A-DBCD-B87EC743E747}"/>
              </a:ext>
            </a:extLst>
          </xdr:cNvPr>
          <xdr:cNvSpPr/>
        </xdr:nvSpPr>
        <xdr:spPr>
          <a:xfrm>
            <a:off x="13010589" y="21666501"/>
            <a:ext cx="48000" cy="193391"/>
          </a:xfrm>
          <a:prstGeom prst="rect">
            <a:avLst/>
          </a:prstGeom>
          <a:noFill/>
          <a:ln w="6350">
            <a:solidFill>
              <a:sysClr val="windowText" lastClr="000000"/>
            </a:solidFill>
          </a:ln>
          <a:effectLst/>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algn="l"/>
            <a:endParaRPr kumimoji="1" lang="ja-JP" altLang="en-US" sz="1100"/>
          </a:p>
        </xdr:txBody>
      </xdr:sp>
      <xdr:sp macro="" textlink="">
        <xdr:nvSpPr>
          <xdr:cNvPr id="257" name="右矢印 278">
            <a:extLst>
              <a:ext uri="{FF2B5EF4-FFF2-40B4-BE49-F238E27FC236}">
                <a16:creationId xmlns:a16="http://schemas.microsoft.com/office/drawing/2014/main" id="{2704FA02-FF02-3BD7-9EC6-7A705F0E598E}"/>
              </a:ext>
            </a:extLst>
          </xdr:cNvPr>
          <xdr:cNvSpPr/>
        </xdr:nvSpPr>
        <xdr:spPr>
          <a:xfrm>
            <a:off x="13103689" y="21648964"/>
            <a:ext cx="163276" cy="231322"/>
          </a:xfrm>
          <a:prstGeom prst="rightArrow">
            <a:avLst>
              <a:gd name="adj1" fmla="val 85676"/>
              <a:gd name="adj2" fmla="val 54374"/>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17</xdr:col>
      <xdr:colOff>105681</xdr:colOff>
      <xdr:row>40</xdr:row>
      <xdr:rowOff>125638</xdr:rowOff>
    </xdr:from>
    <xdr:to>
      <xdr:col>17</xdr:col>
      <xdr:colOff>426974</xdr:colOff>
      <xdr:row>40</xdr:row>
      <xdr:rowOff>350610</xdr:rowOff>
    </xdr:to>
    <xdr:grpSp>
      <xdr:nvGrpSpPr>
        <xdr:cNvPr id="258" name="グループ化 257">
          <a:extLst>
            <a:ext uri="{FF2B5EF4-FFF2-40B4-BE49-F238E27FC236}">
              <a16:creationId xmlns:a16="http://schemas.microsoft.com/office/drawing/2014/main" id="{AF1E4949-5A99-469A-88B2-54066C783178}"/>
            </a:ext>
          </a:extLst>
        </xdr:cNvPr>
        <xdr:cNvGrpSpPr/>
      </xdr:nvGrpSpPr>
      <xdr:grpSpPr>
        <a:xfrm>
          <a:off x="14131470" y="15661820"/>
          <a:ext cx="327643" cy="231322"/>
          <a:chOff x="12945672" y="21648964"/>
          <a:chExt cx="321293" cy="231322"/>
        </a:xfrm>
      </xdr:grpSpPr>
      <xdr:sp macro="" textlink="">
        <xdr:nvSpPr>
          <xdr:cNvPr id="259" name="正方形/長方形 258">
            <a:extLst>
              <a:ext uri="{FF2B5EF4-FFF2-40B4-BE49-F238E27FC236}">
                <a16:creationId xmlns:a16="http://schemas.microsoft.com/office/drawing/2014/main" id="{2ACD177D-0C7B-4D8B-0B60-D3BF69B75F94}"/>
              </a:ext>
            </a:extLst>
          </xdr:cNvPr>
          <xdr:cNvSpPr/>
        </xdr:nvSpPr>
        <xdr:spPr>
          <a:xfrm>
            <a:off x="12945672" y="21666501"/>
            <a:ext cx="21818" cy="193391"/>
          </a:xfrm>
          <a:prstGeom prst="rect">
            <a:avLst/>
          </a:prstGeom>
          <a:noFill/>
          <a:ln w="6350">
            <a:solidFill>
              <a:sysClr val="windowText" lastClr="000000"/>
            </a:solidFill>
          </a:ln>
          <a:effectLst/>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algn="l"/>
            <a:endParaRPr kumimoji="1" lang="ja-JP" altLang="en-US" sz="1100"/>
          </a:p>
        </xdr:txBody>
      </xdr:sp>
      <xdr:sp macro="" textlink="">
        <xdr:nvSpPr>
          <xdr:cNvPr id="260" name="正方形/長方形 259">
            <a:extLst>
              <a:ext uri="{FF2B5EF4-FFF2-40B4-BE49-F238E27FC236}">
                <a16:creationId xmlns:a16="http://schemas.microsoft.com/office/drawing/2014/main" id="{073D8482-19AB-7D5D-397A-1CEBA4A7BCFB}"/>
              </a:ext>
            </a:extLst>
          </xdr:cNvPr>
          <xdr:cNvSpPr/>
        </xdr:nvSpPr>
        <xdr:spPr>
          <a:xfrm>
            <a:off x="13010589" y="21666501"/>
            <a:ext cx="48000" cy="193391"/>
          </a:xfrm>
          <a:prstGeom prst="rect">
            <a:avLst/>
          </a:prstGeom>
          <a:noFill/>
          <a:ln w="6350">
            <a:solidFill>
              <a:sysClr val="windowText" lastClr="000000"/>
            </a:solidFill>
          </a:ln>
          <a:effectLst/>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algn="l"/>
            <a:endParaRPr kumimoji="1" lang="ja-JP" altLang="en-US" sz="1100"/>
          </a:p>
        </xdr:txBody>
      </xdr:sp>
      <xdr:sp macro="" textlink="">
        <xdr:nvSpPr>
          <xdr:cNvPr id="261" name="右矢印 282">
            <a:extLst>
              <a:ext uri="{FF2B5EF4-FFF2-40B4-BE49-F238E27FC236}">
                <a16:creationId xmlns:a16="http://schemas.microsoft.com/office/drawing/2014/main" id="{741E1711-4F8B-607C-491D-21318E0CBD3D}"/>
              </a:ext>
            </a:extLst>
          </xdr:cNvPr>
          <xdr:cNvSpPr/>
        </xdr:nvSpPr>
        <xdr:spPr>
          <a:xfrm>
            <a:off x="13103689" y="21648964"/>
            <a:ext cx="163276" cy="231322"/>
          </a:xfrm>
          <a:prstGeom prst="rightArrow">
            <a:avLst>
              <a:gd name="adj1" fmla="val 85676"/>
              <a:gd name="adj2" fmla="val 54374"/>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18</xdr:col>
      <xdr:colOff>125638</xdr:colOff>
      <xdr:row>40</xdr:row>
      <xdr:rowOff>125638</xdr:rowOff>
    </xdr:from>
    <xdr:to>
      <xdr:col>18</xdr:col>
      <xdr:colOff>446931</xdr:colOff>
      <xdr:row>40</xdr:row>
      <xdr:rowOff>350610</xdr:rowOff>
    </xdr:to>
    <xdr:grpSp>
      <xdr:nvGrpSpPr>
        <xdr:cNvPr id="262" name="グループ化 261">
          <a:extLst>
            <a:ext uri="{FF2B5EF4-FFF2-40B4-BE49-F238E27FC236}">
              <a16:creationId xmlns:a16="http://schemas.microsoft.com/office/drawing/2014/main" id="{EB248EAE-6773-44F8-8DFD-507CC9C5A20F}"/>
            </a:ext>
          </a:extLst>
        </xdr:cNvPr>
        <xdr:cNvGrpSpPr/>
      </xdr:nvGrpSpPr>
      <xdr:grpSpPr>
        <a:xfrm>
          <a:off x="14641284" y="15661820"/>
          <a:ext cx="327643" cy="231322"/>
          <a:chOff x="12945672" y="21648964"/>
          <a:chExt cx="321293" cy="231322"/>
        </a:xfrm>
      </xdr:grpSpPr>
      <xdr:sp macro="" textlink="">
        <xdr:nvSpPr>
          <xdr:cNvPr id="263" name="正方形/長方形 262">
            <a:extLst>
              <a:ext uri="{FF2B5EF4-FFF2-40B4-BE49-F238E27FC236}">
                <a16:creationId xmlns:a16="http://schemas.microsoft.com/office/drawing/2014/main" id="{EECAA49B-7706-78B1-65E1-058F4E9211FA}"/>
              </a:ext>
            </a:extLst>
          </xdr:cNvPr>
          <xdr:cNvSpPr/>
        </xdr:nvSpPr>
        <xdr:spPr>
          <a:xfrm>
            <a:off x="12945672" y="21666501"/>
            <a:ext cx="21818" cy="193391"/>
          </a:xfrm>
          <a:prstGeom prst="rect">
            <a:avLst/>
          </a:prstGeom>
          <a:noFill/>
          <a:ln w="6350">
            <a:solidFill>
              <a:sysClr val="windowText" lastClr="000000"/>
            </a:solidFill>
          </a:ln>
          <a:effectLst/>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algn="l"/>
            <a:endParaRPr kumimoji="1" lang="ja-JP" altLang="en-US" sz="1100"/>
          </a:p>
        </xdr:txBody>
      </xdr:sp>
      <xdr:sp macro="" textlink="">
        <xdr:nvSpPr>
          <xdr:cNvPr id="264" name="正方形/長方形 263">
            <a:extLst>
              <a:ext uri="{FF2B5EF4-FFF2-40B4-BE49-F238E27FC236}">
                <a16:creationId xmlns:a16="http://schemas.microsoft.com/office/drawing/2014/main" id="{77C4F0F9-498B-2DAC-AED6-7693890675DF}"/>
              </a:ext>
            </a:extLst>
          </xdr:cNvPr>
          <xdr:cNvSpPr/>
        </xdr:nvSpPr>
        <xdr:spPr>
          <a:xfrm>
            <a:off x="13010589" y="21666501"/>
            <a:ext cx="48000" cy="193391"/>
          </a:xfrm>
          <a:prstGeom prst="rect">
            <a:avLst/>
          </a:prstGeom>
          <a:noFill/>
          <a:ln w="6350">
            <a:solidFill>
              <a:sysClr val="windowText" lastClr="000000"/>
            </a:solidFill>
          </a:ln>
          <a:effectLst/>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algn="l"/>
            <a:endParaRPr kumimoji="1" lang="ja-JP" altLang="en-US" sz="1100"/>
          </a:p>
        </xdr:txBody>
      </xdr:sp>
      <xdr:sp macro="" textlink="">
        <xdr:nvSpPr>
          <xdr:cNvPr id="265" name="右矢印 286">
            <a:extLst>
              <a:ext uri="{FF2B5EF4-FFF2-40B4-BE49-F238E27FC236}">
                <a16:creationId xmlns:a16="http://schemas.microsoft.com/office/drawing/2014/main" id="{F875E34D-7AC9-FDE3-C5A4-EE0CFB33C72B}"/>
              </a:ext>
            </a:extLst>
          </xdr:cNvPr>
          <xdr:cNvSpPr/>
        </xdr:nvSpPr>
        <xdr:spPr>
          <a:xfrm>
            <a:off x="13103689" y="21648964"/>
            <a:ext cx="163276" cy="231322"/>
          </a:xfrm>
          <a:prstGeom prst="rightArrow">
            <a:avLst>
              <a:gd name="adj1" fmla="val 85676"/>
              <a:gd name="adj2" fmla="val 54374"/>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17</xdr:col>
      <xdr:colOff>105681</xdr:colOff>
      <xdr:row>41</xdr:row>
      <xdr:rowOff>136070</xdr:rowOff>
    </xdr:from>
    <xdr:to>
      <xdr:col>17</xdr:col>
      <xdr:colOff>426974</xdr:colOff>
      <xdr:row>41</xdr:row>
      <xdr:rowOff>370567</xdr:rowOff>
    </xdr:to>
    <xdr:grpSp>
      <xdr:nvGrpSpPr>
        <xdr:cNvPr id="266" name="グループ化 265">
          <a:extLst>
            <a:ext uri="{FF2B5EF4-FFF2-40B4-BE49-F238E27FC236}">
              <a16:creationId xmlns:a16="http://schemas.microsoft.com/office/drawing/2014/main" id="{52BD1B86-713F-4AF6-AF46-ACDCD3FB52A9}"/>
            </a:ext>
          </a:extLst>
        </xdr:cNvPr>
        <xdr:cNvGrpSpPr/>
      </xdr:nvGrpSpPr>
      <xdr:grpSpPr>
        <a:xfrm>
          <a:off x="14131470" y="16151677"/>
          <a:ext cx="327643" cy="237672"/>
          <a:chOff x="12945672" y="21648964"/>
          <a:chExt cx="321293" cy="231322"/>
        </a:xfrm>
      </xdr:grpSpPr>
      <xdr:sp macro="" textlink="">
        <xdr:nvSpPr>
          <xdr:cNvPr id="267" name="正方形/長方形 266">
            <a:extLst>
              <a:ext uri="{FF2B5EF4-FFF2-40B4-BE49-F238E27FC236}">
                <a16:creationId xmlns:a16="http://schemas.microsoft.com/office/drawing/2014/main" id="{4A7256ED-4D25-4970-6C35-9C1070DB2223}"/>
              </a:ext>
            </a:extLst>
          </xdr:cNvPr>
          <xdr:cNvSpPr/>
        </xdr:nvSpPr>
        <xdr:spPr>
          <a:xfrm>
            <a:off x="12945672" y="21666501"/>
            <a:ext cx="21818" cy="193391"/>
          </a:xfrm>
          <a:prstGeom prst="rect">
            <a:avLst/>
          </a:prstGeom>
          <a:noFill/>
          <a:ln w="6350">
            <a:solidFill>
              <a:sysClr val="windowText" lastClr="000000"/>
            </a:solidFill>
          </a:ln>
          <a:effectLst/>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algn="l"/>
            <a:endParaRPr kumimoji="1" lang="ja-JP" altLang="en-US" sz="1100"/>
          </a:p>
        </xdr:txBody>
      </xdr:sp>
      <xdr:sp macro="" textlink="">
        <xdr:nvSpPr>
          <xdr:cNvPr id="268" name="正方形/長方形 267">
            <a:extLst>
              <a:ext uri="{FF2B5EF4-FFF2-40B4-BE49-F238E27FC236}">
                <a16:creationId xmlns:a16="http://schemas.microsoft.com/office/drawing/2014/main" id="{D2439086-2AA2-ED6D-E496-12510D8D48A9}"/>
              </a:ext>
            </a:extLst>
          </xdr:cNvPr>
          <xdr:cNvSpPr/>
        </xdr:nvSpPr>
        <xdr:spPr>
          <a:xfrm>
            <a:off x="13010589" y="21666501"/>
            <a:ext cx="48000" cy="193391"/>
          </a:xfrm>
          <a:prstGeom prst="rect">
            <a:avLst/>
          </a:prstGeom>
          <a:noFill/>
          <a:ln w="6350">
            <a:solidFill>
              <a:sysClr val="windowText" lastClr="000000"/>
            </a:solidFill>
          </a:ln>
          <a:effectLst/>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algn="l"/>
            <a:endParaRPr kumimoji="1" lang="ja-JP" altLang="en-US" sz="1100"/>
          </a:p>
        </xdr:txBody>
      </xdr:sp>
      <xdr:sp macro="" textlink="">
        <xdr:nvSpPr>
          <xdr:cNvPr id="269" name="右矢印 290">
            <a:extLst>
              <a:ext uri="{FF2B5EF4-FFF2-40B4-BE49-F238E27FC236}">
                <a16:creationId xmlns:a16="http://schemas.microsoft.com/office/drawing/2014/main" id="{234E4FB9-5BAF-44A6-E8C3-2CD58E43AF18}"/>
              </a:ext>
            </a:extLst>
          </xdr:cNvPr>
          <xdr:cNvSpPr/>
        </xdr:nvSpPr>
        <xdr:spPr>
          <a:xfrm>
            <a:off x="13103689" y="21648964"/>
            <a:ext cx="163276" cy="231322"/>
          </a:xfrm>
          <a:prstGeom prst="rightArrow">
            <a:avLst>
              <a:gd name="adj1" fmla="val 85676"/>
              <a:gd name="adj2" fmla="val 54374"/>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18</xdr:col>
      <xdr:colOff>125638</xdr:colOff>
      <xdr:row>41</xdr:row>
      <xdr:rowOff>136070</xdr:rowOff>
    </xdr:from>
    <xdr:to>
      <xdr:col>18</xdr:col>
      <xdr:colOff>446931</xdr:colOff>
      <xdr:row>41</xdr:row>
      <xdr:rowOff>370567</xdr:rowOff>
    </xdr:to>
    <xdr:grpSp>
      <xdr:nvGrpSpPr>
        <xdr:cNvPr id="270" name="グループ化 269">
          <a:extLst>
            <a:ext uri="{FF2B5EF4-FFF2-40B4-BE49-F238E27FC236}">
              <a16:creationId xmlns:a16="http://schemas.microsoft.com/office/drawing/2014/main" id="{90713234-65DB-4E00-8274-CB5CAF68C870}"/>
            </a:ext>
          </a:extLst>
        </xdr:cNvPr>
        <xdr:cNvGrpSpPr/>
      </xdr:nvGrpSpPr>
      <xdr:grpSpPr>
        <a:xfrm>
          <a:off x="14641284" y="16151677"/>
          <a:ext cx="327643" cy="237672"/>
          <a:chOff x="12945672" y="21648964"/>
          <a:chExt cx="321293" cy="231322"/>
        </a:xfrm>
      </xdr:grpSpPr>
      <xdr:sp macro="" textlink="">
        <xdr:nvSpPr>
          <xdr:cNvPr id="271" name="正方形/長方形 270">
            <a:extLst>
              <a:ext uri="{FF2B5EF4-FFF2-40B4-BE49-F238E27FC236}">
                <a16:creationId xmlns:a16="http://schemas.microsoft.com/office/drawing/2014/main" id="{8DE93812-899A-01B0-1741-0F9657084027}"/>
              </a:ext>
            </a:extLst>
          </xdr:cNvPr>
          <xdr:cNvSpPr/>
        </xdr:nvSpPr>
        <xdr:spPr>
          <a:xfrm>
            <a:off x="12945672" y="21666501"/>
            <a:ext cx="21818" cy="193391"/>
          </a:xfrm>
          <a:prstGeom prst="rect">
            <a:avLst/>
          </a:prstGeom>
          <a:noFill/>
          <a:ln w="6350">
            <a:solidFill>
              <a:sysClr val="windowText" lastClr="000000"/>
            </a:solidFill>
          </a:ln>
          <a:effectLst/>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algn="l"/>
            <a:endParaRPr kumimoji="1" lang="ja-JP" altLang="en-US" sz="1100"/>
          </a:p>
        </xdr:txBody>
      </xdr:sp>
      <xdr:sp macro="" textlink="">
        <xdr:nvSpPr>
          <xdr:cNvPr id="272" name="正方形/長方形 271">
            <a:extLst>
              <a:ext uri="{FF2B5EF4-FFF2-40B4-BE49-F238E27FC236}">
                <a16:creationId xmlns:a16="http://schemas.microsoft.com/office/drawing/2014/main" id="{A1A6CA1F-89E3-D3D6-FA58-38AC50C4A173}"/>
              </a:ext>
            </a:extLst>
          </xdr:cNvPr>
          <xdr:cNvSpPr/>
        </xdr:nvSpPr>
        <xdr:spPr>
          <a:xfrm>
            <a:off x="13010589" y="21666501"/>
            <a:ext cx="48000" cy="193391"/>
          </a:xfrm>
          <a:prstGeom prst="rect">
            <a:avLst/>
          </a:prstGeom>
          <a:noFill/>
          <a:ln w="6350">
            <a:solidFill>
              <a:sysClr val="windowText" lastClr="000000"/>
            </a:solidFill>
          </a:ln>
          <a:effectLst/>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algn="l"/>
            <a:endParaRPr kumimoji="1" lang="ja-JP" altLang="en-US" sz="1100"/>
          </a:p>
        </xdr:txBody>
      </xdr:sp>
      <xdr:sp macro="" textlink="">
        <xdr:nvSpPr>
          <xdr:cNvPr id="273" name="右矢印 294">
            <a:extLst>
              <a:ext uri="{FF2B5EF4-FFF2-40B4-BE49-F238E27FC236}">
                <a16:creationId xmlns:a16="http://schemas.microsoft.com/office/drawing/2014/main" id="{715D5C10-D35A-89DD-8610-C0D4C8295765}"/>
              </a:ext>
            </a:extLst>
          </xdr:cNvPr>
          <xdr:cNvSpPr/>
        </xdr:nvSpPr>
        <xdr:spPr>
          <a:xfrm>
            <a:off x="13103689" y="21648964"/>
            <a:ext cx="163276" cy="231322"/>
          </a:xfrm>
          <a:prstGeom prst="rightArrow">
            <a:avLst>
              <a:gd name="adj1" fmla="val 85676"/>
              <a:gd name="adj2" fmla="val 54374"/>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17</xdr:col>
      <xdr:colOff>125638</xdr:colOff>
      <xdr:row>42</xdr:row>
      <xdr:rowOff>64860</xdr:rowOff>
    </xdr:from>
    <xdr:to>
      <xdr:col>17</xdr:col>
      <xdr:colOff>446931</xdr:colOff>
      <xdr:row>42</xdr:row>
      <xdr:rowOff>296182</xdr:rowOff>
    </xdr:to>
    <xdr:grpSp>
      <xdr:nvGrpSpPr>
        <xdr:cNvPr id="274" name="グループ化 273">
          <a:extLst>
            <a:ext uri="{FF2B5EF4-FFF2-40B4-BE49-F238E27FC236}">
              <a16:creationId xmlns:a16="http://schemas.microsoft.com/office/drawing/2014/main" id="{4508A886-6EFD-4F48-803A-7753ACD9A10D}"/>
            </a:ext>
          </a:extLst>
        </xdr:cNvPr>
        <xdr:cNvGrpSpPr/>
      </xdr:nvGrpSpPr>
      <xdr:grpSpPr>
        <a:xfrm>
          <a:off x="14151427" y="16559892"/>
          <a:ext cx="327643" cy="224972"/>
          <a:chOff x="12945672" y="21648964"/>
          <a:chExt cx="321293" cy="231322"/>
        </a:xfrm>
      </xdr:grpSpPr>
      <xdr:sp macro="" textlink="">
        <xdr:nvSpPr>
          <xdr:cNvPr id="275" name="正方形/長方形 274">
            <a:extLst>
              <a:ext uri="{FF2B5EF4-FFF2-40B4-BE49-F238E27FC236}">
                <a16:creationId xmlns:a16="http://schemas.microsoft.com/office/drawing/2014/main" id="{36DC6684-1BEC-1895-2981-5D3BA3C94640}"/>
              </a:ext>
            </a:extLst>
          </xdr:cNvPr>
          <xdr:cNvSpPr/>
        </xdr:nvSpPr>
        <xdr:spPr>
          <a:xfrm>
            <a:off x="12945672" y="21666501"/>
            <a:ext cx="21818" cy="193391"/>
          </a:xfrm>
          <a:prstGeom prst="rect">
            <a:avLst/>
          </a:prstGeom>
          <a:noFill/>
          <a:ln w="6350">
            <a:solidFill>
              <a:sysClr val="windowText" lastClr="000000"/>
            </a:solidFill>
          </a:ln>
          <a:effectLst/>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algn="l"/>
            <a:endParaRPr kumimoji="1" lang="ja-JP" altLang="en-US" sz="1100"/>
          </a:p>
        </xdr:txBody>
      </xdr:sp>
      <xdr:sp macro="" textlink="">
        <xdr:nvSpPr>
          <xdr:cNvPr id="276" name="正方形/長方形 275">
            <a:extLst>
              <a:ext uri="{FF2B5EF4-FFF2-40B4-BE49-F238E27FC236}">
                <a16:creationId xmlns:a16="http://schemas.microsoft.com/office/drawing/2014/main" id="{446CEA5D-DBD9-DD02-4182-817EDB88194D}"/>
              </a:ext>
            </a:extLst>
          </xdr:cNvPr>
          <xdr:cNvSpPr/>
        </xdr:nvSpPr>
        <xdr:spPr>
          <a:xfrm>
            <a:off x="13010589" y="21666501"/>
            <a:ext cx="48000" cy="193391"/>
          </a:xfrm>
          <a:prstGeom prst="rect">
            <a:avLst/>
          </a:prstGeom>
          <a:noFill/>
          <a:ln w="6350">
            <a:solidFill>
              <a:sysClr val="windowText" lastClr="000000"/>
            </a:solidFill>
          </a:ln>
          <a:effectLst/>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algn="l"/>
            <a:endParaRPr kumimoji="1" lang="ja-JP" altLang="en-US" sz="1100"/>
          </a:p>
        </xdr:txBody>
      </xdr:sp>
      <xdr:sp macro="" textlink="">
        <xdr:nvSpPr>
          <xdr:cNvPr id="277" name="右矢印 298">
            <a:extLst>
              <a:ext uri="{FF2B5EF4-FFF2-40B4-BE49-F238E27FC236}">
                <a16:creationId xmlns:a16="http://schemas.microsoft.com/office/drawing/2014/main" id="{1066B589-CB2F-CF1A-42D8-AFB3E0D9E467}"/>
              </a:ext>
            </a:extLst>
          </xdr:cNvPr>
          <xdr:cNvSpPr/>
        </xdr:nvSpPr>
        <xdr:spPr>
          <a:xfrm>
            <a:off x="13103689" y="21648964"/>
            <a:ext cx="163276" cy="231322"/>
          </a:xfrm>
          <a:prstGeom prst="rightArrow">
            <a:avLst>
              <a:gd name="adj1" fmla="val 85676"/>
              <a:gd name="adj2" fmla="val 54374"/>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18</xdr:col>
      <xdr:colOff>105681</xdr:colOff>
      <xdr:row>43</xdr:row>
      <xdr:rowOff>125638</xdr:rowOff>
    </xdr:from>
    <xdr:to>
      <xdr:col>18</xdr:col>
      <xdr:colOff>426974</xdr:colOff>
      <xdr:row>43</xdr:row>
      <xdr:rowOff>350610</xdr:rowOff>
    </xdr:to>
    <xdr:grpSp>
      <xdr:nvGrpSpPr>
        <xdr:cNvPr id="278" name="グループ化 277">
          <a:extLst>
            <a:ext uri="{FF2B5EF4-FFF2-40B4-BE49-F238E27FC236}">
              <a16:creationId xmlns:a16="http://schemas.microsoft.com/office/drawing/2014/main" id="{4044C06A-A7C2-49DE-801E-639A002834F9}"/>
            </a:ext>
          </a:extLst>
        </xdr:cNvPr>
        <xdr:cNvGrpSpPr/>
      </xdr:nvGrpSpPr>
      <xdr:grpSpPr>
        <a:xfrm>
          <a:off x="14621327" y="16954499"/>
          <a:ext cx="327643" cy="231322"/>
          <a:chOff x="12945672" y="21648964"/>
          <a:chExt cx="321293" cy="231322"/>
        </a:xfrm>
      </xdr:grpSpPr>
      <xdr:sp macro="" textlink="">
        <xdr:nvSpPr>
          <xdr:cNvPr id="279" name="正方形/長方形 278">
            <a:extLst>
              <a:ext uri="{FF2B5EF4-FFF2-40B4-BE49-F238E27FC236}">
                <a16:creationId xmlns:a16="http://schemas.microsoft.com/office/drawing/2014/main" id="{0016E6C3-4A02-DBF5-8C5F-954388B2A35F}"/>
              </a:ext>
            </a:extLst>
          </xdr:cNvPr>
          <xdr:cNvSpPr/>
        </xdr:nvSpPr>
        <xdr:spPr>
          <a:xfrm>
            <a:off x="12945672" y="21666501"/>
            <a:ext cx="21818" cy="193391"/>
          </a:xfrm>
          <a:prstGeom prst="rect">
            <a:avLst/>
          </a:prstGeom>
          <a:noFill/>
          <a:ln w="6350">
            <a:solidFill>
              <a:schemeClr val="tx1"/>
            </a:solidFill>
          </a:ln>
          <a:effectLst/>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algn="l"/>
            <a:endParaRPr kumimoji="1" lang="ja-JP" altLang="en-US" sz="1100"/>
          </a:p>
        </xdr:txBody>
      </xdr:sp>
      <xdr:sp macro="" textlink="">
        <xdr:nvSpPr>
          <xdr:cNvPr id="280" name="正方形/長方形 279">
            <a:extLst>
              <a:ext uri="{FF2B5EF4-FFF2-40B4-BE49-F238E27FC236}">
                <a16:creationId xmlns:a16="http://schemas.microsoft.com/office/drawing/2014/main" id="{2A257530-4D58-C36A-7A51-E585334DB689}"/>
              </a:ext>
            </a:extLst>
          </xdr:cNvPr>
          <xdr:cNvSpPr/>
        </xdr:nvSpPr>
        <xdr:spPr>
          <a:xfrm>
            <a:off x="13010589" y="21666501"/>
            <a:ext cx="48000" cy="193391"/>
          </a:xfrm>
          <a:prstGeom prst="rect">
            <a:avLst/>
          </a:prstGeom>
          <a:noFill/>
          <a:ln w="6350">
            <a:solidFill>
              <a:schemeClr val="tx1"/>
            </a:solidFill>
          </a:ln>
          <a:effectLst/>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algn="l"/>
            <a:endParaRPr kumimoji="1" lang="ja-JP" altLang="en-US" sz="1100"/>
          </a:p>
        </xdr:txBody>
      </xdr:sp>
      <xdr:sp macro="" textlink="">
        <xdr:nvSpPr>
          <xdr:cNvPr id="281" name="右矢印 302">
            <a:extLst>
              <a:ext uri="{FF2B5EF4-FFF2-40B4-BE49-F238E27FC236}">
                <a16:creationId xmlns:a16="http://schemas.microsoft.com/office/drawing/2014/main" id="{5C1BA2F8-1C80-C0C6-0090-002DD3D1C01C}"/>
              </a:ext>
            </a:extLst>
          </xdr:cNvPr>
          <xdr:cNvSpPr/>
        </xdr:nvSpPr>
        <xdr:spPr>
          <a:xfrm>
            <a:off x="13103689" y="21648964"/>
            <a:ext cx="163276" cy="231322"/>
          </a:xfrm>
          <a:prstGeom prst="rightArrow">
            <a:avLst>
              <a:gd name="adj1" fmla="val 85676"/>
              <a:gd name="adj2" fmla="val 54374"/>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18</xdr:col>
      <xdr:colOff>125638</xdr:colOff>
      <xdr:row>26</xdr:row>
      <xdr:rowOff>122641</xdr:rowOff>
    </xdr:from>
    <xdr:to>
      <xdr:col>18</xdr:col>
      <xdr:colOff>446931</xdr:colOff>
      <xdr:row>26</xdr:row>
      <xdr:rowOff>353963</xdr:rowOff>
    </xdr:to>
    <xdr:grpSp>
      <xdr:nvGrpSpPr>
        <xdr:cNvPr id="282" name="グループ化 281">
          <a:extLst>
            <a:ext uri="{FF2B5EF4-FFF2-40B4-BE49-F238E27FC236}">
              <a16:creationId xmlns:a16="http://schemas.microsoft.com/office/drawing/2014/main" id="{559410F7-7460-4D34-A071-AF94F0C710F5}"/>
            </a:ext>
          </a:extLst>
        </xdr:cNvPr>
        <xdr:cNvGrpSpPr/>
      </xdr:nvGrpSpPr>
      <xdr:grpSpPr>
        <a:xfrm>
          <a:off x="14641284" y="9609995"/>
          <a:ext cx="327643" cy="224972"/>
          <a:chOff x="12945672" y="21648964"/>
          <a:chExt cx="321293" cy="231322"/>
        </a:xfrm>
      </xdr:grpSpPr>
      <xdr:sp macro="" textlink="">
        <xdr:nvSpPr>
          <xdr:cNvPr id="283" name="正方形/長方形 282">
            <a:extLst>
              <a:ext uri="{FF2B5EF4-FFF2-40B4-BE49-F238E27FC236}">
                <a16:creationId xmlns:a16="http://schemas.microsoft.com/office/drawing/2014/main" id="{BD1C2273-C49D-BD71-3889-9B7A77787277}"/>
              </a:ext>
            </a:extLst>
          </xdr:cNvPr>
          <xdr:cNvSpPr/>
        </xdr:nvSpPr>
        <xdr:spPr>
          <a:xfrm>
            <a:off x="12945672" y="21666501"/>
            <a:ext cx="21818" cy="193391"/>
          </a:xfrm>
          <a:prstGeom prst="rect">
            <a:avLst/>
          </a:prstGeom>
          <a:noFill/>
          <a:ln w="6350">
            <a:solidFill>
              <a:sysClr val="windowText" lastClr="000000"/>
            </a:solidFill>
          </a:ln>
          <a:effectLst/>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algn="l"/>
            <a:endParaRPr kumimoji="1" lang="ja-JP" altLang="en-US" sz="1100"/>
          </a:p>
        </xdr:txBody>
      </xdr:sp>
      <xdr:sp macro="" textlink="">
        <xdr:nvSpPr>
          <xdr:cNvPr id="284" name="正方形/長方形 283">
            <a:extLst>
              <a:ext uri="{FF2B5EF4-FFF2-40B4-BE49-F238E27FC236}">
                <a16:creationId xmlns:a16="http://schemas.microsoft.com/office/drawing/2014/main" id="{9DF22C0C-EE71-72AA-AF2B-9BBA95A27939}"/>
              </a:ext>
            </a:extLst>
          </xdr:cNvPr>
          <xdr:cNvSpPr/>
        </xdr:nvSpPr>
        <xdr:spPr>
          <a:xfrm>
            <a:off x="13010589" y="21666501"/>
            <a:ext cx="48000" cy="193391"/>
          </a:xfrm>
          <a:prstGeom prst="rect">
            <a:avLst/>
          </a:prstGeom>
          <a:noFill/>
          <a:ln w="6350">
            <a:solidFill>
              <a:sysClr val="windowText" lastClr="000000"/>
            </a:solidFill>
          </a:ln>
          <a:effectLst/>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algn="l"/>
            <a:endParaRPr kumimoji="1" lang="ja-JP" altLang="en-US" sz="1100"/>
          </a:p>
        </xdr:txBody>
      </xdr:sp>
      <xdr:sp macro="" textlink="">
        <xdr:nvSpPr>
          <xdr:cNvPr id="285" name="右矢印 306">
            <a:extLst>
              <a:ext uri="{FF2B5EF4-FFF2-40B4-BE49-F238E27FC236}">
                <a16:creationId xmlns:a16="http://schemas.microsoft.com/office/drawing/2014/main" id="{20CC2FF0-0D67-57EA-9CE4-10B365290273}"/>
              </a:ext>
            </a:extLst>
          </xdr:cNvPr>
          <xdr:cNvSpPr/>
        </xdr:nvSpPr>
        <xdr:spPr>
          <a:xfrm>
            <a:off x="13103689" y="21648964"/>
            <a:ext cx="163276" cy="231322"/>
          </a:xfrm>
          <a:prstGeom prst="rightArrow">
            <a:avLst>
              <a:gd name="adj1" fmla="val 85676"/>
              <a:gd name="adj2" fmla="val 54374"/>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17</xdr:col>
      <xdr:colOff>105681</xdr:colOff>
      <xdr:row>44</xdr:row>
      <xdr:rowOff>84817</xdr:rowOff>
    </xdr:from>
    <xdr:to>
      <xdr:col>17</xdr:col>
      <xdr:colOff>426974</xdr:colOff>
      <xdr:row>44</xdr:row>
      <xdr:rowOff>316139</xdr:rowOff>
    </xdr:to>
    <xdr:grpSp>
      <xdr:nvGrpSpPr>
        <xdr:cNvPr id="286" name="グループ化 285">
          <a:extLst>
            <a:ext uri="{FF2B5EF4-FFF2-40B4-BE49-F238E27FC236}">
              <a16:creationId xmlns:a16="http://schemas.microsoft.com/office/drawing/2014/main" id="{DBF200D5-079F-4A77-A88D-517749A72B1E}"/>
            </a:ext>
          </a:extLst>
        </xdr:cNvPr>
        <xdr:cNvGrpSpPr/>
      </xdr:nvGrpSpPr>
      <xdr:grpSpPr>
        <a:xfrm>
          <a:off x="14131470" y="17396278"/>
          <a:ext cx="327643" cy="224972"/>
          <a:chOff x="12945672" y="21648964"/>
          <a:chExt cx="321293" cy="231322"/>
        </a:xfrm>
      </xdr:grpSpPr>
      <xdr:sp macro="" textlink="">
        <xdr:nvSpPr>
          <xdr:cNvPr id="287" name="正方形/長方形 286">
            <a:extLst>
              <a:ext uri="{FF2B5EF4-FFF2-40B4-BE49-F238E27FC236}">
                <a16:creationId xmlns:a16="http://schemas.microsoft.com/office/drawing/2014/main" id="{70A2AE82-88E4-95E8-836A-766B2C564AC7}"/>
              </a:ext>
            </a:extLst>
          </xdr:cNvPr>
          <xdr:cNvSpPr/>
        </xdr:nvSpPr>
        <xdr:spPr>
          <a:xfrm>
            <a:off x="12945672" y="21666501"/>
            <a:ext cx="21818" cy="193391"/>
          </a:xfrm>
          <a:prstGeom prst="rect">
            <a:avLst/>
          </a:prstGeom>
          <a:noFill/>
          <a:ln w="6350">
            <a:solidFill>
              <a:sysClr val="windowText" lastClr="000000"/>
            </a:solidFill>
          </a:ln>
          <a:effectLst/>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algn="l"/>
            <a:endParaRPr kumimoji="1" lang="ja-JP" altLang="en-US" sz="1100"/>
          </a:p>
        </xdr:txBody>
      </xdr:sp>
      <xdr:sp macro="" textlink="">
        <xdr:nvSpPr>
          <xdr:cNvPr id="288" name="正方形/長方形 287">
            <a:extLst>
              <a:ext uri="{FF2B5EF4-FFF2-40B4-BE49-F238E27FC236}">
                <a16:creationId xmlns:a16="http://schemas.microsoft.com/office/drawing/2014/main" id="{5C1F8CA2-CAC0-8F0C-E0D9-A2C48D86E7C4}"/>
              </a:ext>
            </a:extLst>
          </xdr:cNvPr>
          <xdr:cNvSpPr/>
        </xdr:nvSpPr>
        <xdr:spPr>
          <a:xfrm>
            <a:off x="13010589" y="21666501"/>
            <a:ext cx="48000" cy="193391"/>
          </a:xfrm>
          <a:prstGeom prst="rect">
            <a:avLst/>
          </a:prstGeom>
          <a:noFill/>
          <a:ln w="6350">
            <a:solidFill>
              <a:sysClr val="windowText" lastClr="000000"/>
            </a:solidFill>
          </a:ln>
          <a:effectLst/>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algn="l"/>
            <a:endParaRPr kumimoji="1" lang="ja-JP" altLang="en-US" sz="1100"/>
          </a:p>
        </xdr:txBody>
      </xdr:sp>
      <xdr:sp macro="" textlink="">
        <xdr:nvSpPr>
          <xdr:cNvPr id="289" name="右矢印 310">
            <a:extLst>
              <a:ext uri="{FF2B5EF4-FFF2-40B4-BE49-F238E27FC236}">
                <a16:creationId xmlns:a16="http://schemas.microsoft.com/office/drawing/2014/main" id="{BC304EEA-576E-8536-3F19-5CB9FAF86A77}"/>
              </a:ext>
            </a:extLst>
          </xdr:cNvPr>
          <xdr:cNvSpPr/>
        </xdr:nvSpPr>
        <xdr:spPr>
          <a:xfrm>
            <a:off x="13103689" y="21648964"/>
            <a:ext cx="163276" cy="231322"/>
          </a:xfrm>
          <a:prstGeom prst="rightArrow">
            <a:avLst>
              <a:gd name="adj1" fmla="val 85676"/>
              <a:gd name="adj2" fmla="val 54374"/>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18</xdr:col>
      <xdr:colOff>125638</xdr:colOff>
      <xdr:row>45</xdr:row>
      <xdr:rowOff>64860</xdr:rowOff>
    </xdr:from>
    <xdr:to>
      <xdr:col>18</xdr:col>
      <xdr:colOff>446931</xdr:colOff>
      <xdr:row>45</xdr:row>
      <xdr:rowOff>296182</xdr:rowOff>
    </xdr:to>
    <xdr:grpSp>
      <xdr:nvGrpSpPr>
        <xdr:cNvPr id="290" name="グループ化 289">
          <a:extLst>
            <a:ext uri="{FF2B5EF4-FFF2-40B4-BE49-F238E27FC236}">
              <a16:creationId xmlns:a16="http://schemas.microsoft.com/office/drawing/2014/main" id="{0FE71858-1161-4535-B715-35759C95AD0D}"/>
            </a:ext>
          </a:extLst>
        </xdr:cNvPr>
        <xdr:cNvGrpSpPr/>
      </xdr:nvGrpSpPr>
      <xdr:grpSpPr>
        <a:xfrm>
          <a:off x="14641284" y="17716499"/>
          <a:ext cx="327643" cy="224972"/>
          <a:chOff x="12945672" y="21648964"/>
          <a:chExt cx="321293" cy="231322"/>
        </a:xfrm>
      </xdr:grpSpPr>
      <xdr:sp macro="" textlink="">
        <xdr:nvSpPr>
          <xdr:cNvPr id="291" name="正方形/長方形 290">
            <a:extLst>
              <a:ext uri="{FF2B5EF4-FFF2-40B4-BE49-F238E27FC236}">
                <a16:creationId xmlns:a16="http://schemas.microsoft.com/office/drawing/2014/main" id="{EB77369E-2943-49E2-7DF7-23FD61755000}"/>
              </a:ext>
            </a:extLst>
          </xdr:cNvPr>
          <xdr:cNvSpPr/>
        </xdr:nvSpPr>
        <xdr:spPr>
          <a:xfrm>
            <a:off x="12945672" y="21666501"/>
            <a:ext cx="21818" cy="193391"/>
          </a:xfrm>
          <a:prstGeom prst="rect">
            <a:avLst/>
          </a:prstGeom>
          <a:noFill/>
          <a:ln w="6350">
            <a:solidFill>
              <a:sysClr val="windowText" lastClr="000000"/>
            </a:solidFill>
          </a:ln>
          <a:effectLst/>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algn="l"/>
            <a:endParaRPr kumimoji="1" lang="ja-JP" altLang="en-US" sz="1100"/>
          </a:p>
        </xdr:txBody>
      </xdr:sp>
      <xdr:sp macro="" textlink="">
        <xdr:nvSpPr>
          <xdr:cNvPr id="292" name="正方形/長方形 291">
            <a:extLst>
              <a:ext uri="{FF2B5EF4-FFF2-40B4-BE49-F238E27FC236}">
                <a16:creationId xmlns:a16="http://schemas.microsoft.com/office/drawing/2014/main" id="{CF13A11A-7AC3-33BA-53F3-7CBE11B17408}"/>
              </a:ext>
            </a:extLst>
          </xdr:cNvPr>
          <xdr:cNvSpPr/>
        </xdr:nvSpPr>
        <xdr:spPr>
          <a:xfrm>
            <a:off x="13010589" y="21666501"/>
            <a:ext cx="48000" cy="193391"/>
          </a:xfrm>
          <a:prstGeom prst="rect">
            <a:avLst/>
          </a:prstGeom>
          <a:noFill/>
          <a:ln w="6350">
            <a:solidFill>
              <a:sysClr val="windowText" lastClr="000000"/>
            </a:solidFill>
          </a:ln>
          <a:effectLst/>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algn="l"/>
            <a:endParaRPr kumimoji="1" lang="ja-JP" altLang="en-US" sz="1100"/>
          </a:p>
        </xdr:txBody>
      </xdr:sp>
      <xdr:sp macro="" textlink="">
        <xdr:nvSpPr>
          <xdr:cNvPr id="293" name="右矢印 314">
            <a:extLst>
              <a:ext uri="{FF2B5EF4-FFF2-40B4-BE49-F238E27FC236}">
                <a16:creationId xmlns:a16="http://schemas.microsoft.com/office/drawing/2014/main" id="{EE893ED1-C822-8408-2041-40AA33E797F6}"/>
              </a:ext>
            </a:extLst>
          </xdr:cNvPr>
          <xdr:cNvSpPr/>
        </xdr:nvSpPr>
        <xdr:spPr>
          <a:xfrm>
            <a:off x="13103689" y="21648964"/>
            <a:ext cx="163276" cy="231322"/>
          </a:xfrm>
          <a:prstGeom prst="rightArrow">
            <a:avLst>
              <a:gd name="adj1" fmla="val 85676"/>
              <a:gd name="adj2" fmla="val 54374"/>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17</xdr:col>
      <xdr:colOff>105681</xdr:colOff>
      <xdr:row>49</xdr:row>
      <xdr:rowOff>84817</xdr:rowOff>
    </xdr:from>
    <xdr:to>
      <xdr:col>17</xdr:col>
      <xdr:colOff>426974</xdr:colOff>
      <xdr:row>49</xdr:row>
      <xdr:rowOff>316139</xdr:rowOff>
    </xdr:to>
    <xdr:grpSp>
      <xdr:nvGrpSpPr>
        <xdr:cNvPr id="294" name="グループ化 293">
          <a:extLst>
            <a:ext uri="{FF2B5EF4-FFF2-40B4-BE49-F238E27FC236}">
              <a16:creationId xmlns:a16="http://schemas.microsoft.com/office/drawing/2014/main" id="{5B89F889-21F5-4E67-A39B-9C72924DA4B7}"/>
            </a:ext>
          </a:extLst>
        </xdr:cNvPr>
        <xdr:cNvGrpSpPr/>
      </xdr:nvGrpSpPr>
      <xdr:grpSpPr>
        <a:xfrm>
          <a:off x="14131470" y="19369313"/>
          <a:ext cx="327643" cy="224972"/>
          <a:chOff x="12945672" y="21648964"/>
          <a:chExt cx="321293" cy="231322"/>
        </a:xfrm>
      </xdr:grpSpPr>
      <xdr:sp macro="" textlink="">
        <xdr:nvSpPr>
          <xdr:cNvPr id="295" name="正方形/長方形 294">
            <a:extLst>
              <a:ext uri="{FF2B5EF4-FFF2-40B4-BE49-F238E27FC236}">
                <a16:creationId xmlns:a16="http://schemas.microsoft.com/office/drawing/2014/main" id="{6F8F8E4E-AE35-C9DF-4B32-6DB0C48CCC83}"/>
              </a:ext>
            </a:extLst>
          </xdr:cNvPr>
          <xdr:cNvSpPr/>
        </xdr:nvSpPr>
        <xdr:spPr>
          <a:xfrm>
            <a:off x="12945672" y="21666501"/>
            <a:ext cx="21818" cy="193391"/>
          </a:xfrm>
          <a:prstGeom prst="rect">
            <a:avLst/>
          </a:prstGeom>
          <a:noFill/>
          <a:ln w="6350">
            <a:solidFill>
              <a:sysClr val="windowText" lastClr="000000"/>
            </a:solidFill>
          </a:ln>
          <a:effectLst/>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algn="l"/>
            <a:endParaRPr kumimoji="1" lang="ja-JP" altLang="en-US" sz="1100"/>
          </a:p>
        </xdr:txBody>
      </xdr:sp>
      <xdr:sp macro="" textlink="">
        <xdr:nvSpPr>
          <xdr:cNvPr id="296" name="正方形/長方形 295">
            <a:extLst>
              <a:ext uri="{FF2B5EF4-FFF2-40B4-BE49-F238E27FC236}">
                <a16:creationId xmlns:a16="http://schemas.microsoft.com/office/drawing/2014/main" id="{ED8F8886-CDEE-F238-6086-7F59B41BA9F0}"/>
              </a:ext>
            </a:extLst>
          </xdr:cNvPr>
          <xdr:cNvSpPr/>
        </xdr:nvSpPr>
        <xdr:spPr>
          <a:xfrm>
            <a:off x="13010589" y="21666501"/>
            <a:ext cx="48000" cy="193391"/>
          </a:xfrm>
          <a:prstGeom prst="rect">
            <a:avLst/>
          </a:prstGeom>
          <a:noFill/>
          <a:ln w="6350">
            <a:solidFill>
              <a:sysClr val="windowText" lastClr="000000"/>
            </a:solidFill>
          </a:ln>
          <a:effectLst/>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algn="l"/>
            <a:endParaRPr kumimoji="1" lang="ja-JP" altLang="en-US" sz="1100"/>
          </a:p>
        </xdr:txBody>
      </xdr:sp>
      <xdr:sp macro="" textlink="">
        <xdr:nvSpPr>
          <xdr:cNvPr id="297" name="右矢印 318">
            <a:extLst>
              <a:ext uri="{FF2B5EF4-FFF2-40B4-BE49-F238E27FC236}">
                <a16:creationId xmlns:a16="http://schemas.microsoft.com/office/drawing/2014/main" id="{F1F5B891-D790-5531-EED9-94E3C0353053}"/>
              </a:ext>
            </a:extLst>
          </xdr:cNvPr>
          <xdr:cNvSpPr/>
        </xdr:nvSpPr>
        <xdr:spPr>
          <a:xfrm>
            <a:off x="13103689" y="21648964"/>
            <a:ext cx="163276" cy="231322"/>
          </a:xfrm>
          <a:prstGeom prst="rightArrow">
            <a:avLst>
              <a:gd name="adj1" fmla="val 85676"/>
              <a:gd name="adj2" fmla="val 54374"/>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17</xdr:col>
      <xdr:colOff>105681</xdr:colOff>
      <xdr:row>50</xdr:row>
      <xdr:rowOff>64860</xdr:rowOff>
    </xdr:from>
    <xdr:to>
      <xdr:col>17</xdr:col>
      <xdr:colOff>426974</xdr:colOff>
      <xdr:row>50</xdr:row>
      <xdr:rowOff>296182</xdr:rowOff>
    </xdr:to>
    <xdr:grpSp>
      <xdr:nvGrpSpPr>
        <xdr:cNvPr id="298" name="グループ化 297">
          <a:extLst>
            <a:ext uri="{FF2B5EF4-FFF2-40B4-BE49-F238E27FC236}">
              <a16:creationId xmlns:a16="http://schemas.microsoft.com/office/drawing/2014/main" id="{E4A317B4-052F-4AA4-B4D0-DD4B2A62587D}"/>
            </a:ext>
          </a:extLst>
        </xdr:cNvPr>
        <xdr:cNvGrpSpPr/>
      </xdr:nvGrpSpPr>
      <xdr:grpSpPr>
        <a:xfrm>
          <a:off x="14131470" y="19689535"/>
          <a:ext cx="327643" cy="224972"/>
          <a:chOff x="12945672" y="21648964"/>
          <a:chExt cx="321293" cy="231322"/>
        </a:xfrm>
      </xdr:grpSpPr>
      <xdr:sp macro="" textlink="">
        <xdr:nvSpPr>
          <xdr:cNvPr id="299" name="正方形/長方形 298">
            <a:extLst>
              <a:ext uri="{FF2B5EF4-FFF2-40B4-BE49-F238E27FC236}">
                <a16:creationId xmlns:a16="http://schemas.microsoft.com/office/drawing/2014/main" id="{E3B09AE3-D280-718B-37C2-71FAAFEFDFF5}"/>
              </a:ext>
            </a:extLst>
          </xdr:cNvPr>
          <xdr:cNvSpPr/>
        </xdr:nvSpPr>
        <xdr:spPr>
          <a:xfrm>
            <a:off x="12945672" y="21666501"/>
            <a:ext cx="21818" cy="193391"/>
          </a:xfrm>
          <a:prstGeom prst="rect">
            <a:avLst/>
          </a:prstGeom>
          <a:noFill/>
          <a:ln w="6350">
            <a:solidFill>
              <a:sysClr val="windowText" lastClr="000000"/>
            </a:solidFill>
          </a:ln>
          <a:effectLst/>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algn="l"/>
            <a:endParaRPr kumimoji="1" lang="ja-JP" altLang="en-US" sz="1100"/>
          </a:p>
        </xdr:txBody>
      </xdr:sp>
      <xdr:sp macro="" textlink="">
        <xdr:nvSpPr>
          <xdr:cNvPr id="300" name="正方形/長方形 299">
            <a:extLst>
              <a:ext uri="{FF2B5EF4-FFF2-40B4-BE49-F238E27FC236}">
                <a16:creationId xmlns:a16="http://schemas.microsoft.com/office/drawing/2014/main" id="{61F474AD-D0AB-F131-95BB-9420CDC74A91}"/>
              </a:ext>
            </a:extLst>
          </xdr:cNvPr>
          <xdr:cNvSpPr/>
        </xdr:nvSpPr>
        <xdr:spPr>
          <a:xfrm>
            <a:off x="13010589" y="21666501"/>
            <a:ext cx="48000" cy="193391"/>
          </a:xfrm>
          <a:prstGeom prst="rect">
            <a:avLst/>
          </a:prstGeom>
          <a:noFill/>
          <a:ln w="6350">
            <a:solidFill>
              <a:sysClr val="windowText" lastClr="000000"/>
            </a:solidFill>
          </a:ln>
          <a:effectLst/>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algn="l"/>
            <a:endParaRPr kumimoji="1" lang="ja-JP" altLang="en-US" sz="1100"/>
          </a:p>
        </xdr:txBody>
      </xdr:sp>
      <xdr:sp macro="" textlink="">
        <xdr:nvSpPr>
          <xdr:cNvPr id="301" name="右矢印 322">
            <a:extLst>
              <a:ext uri="{FF2B5EF4-FFF2-40B4-BE49-F238E27FC236}">
                <a16:creationId xmlns:a16="http://schemas.microsoft.com/office/drawing/2014/main" id="{F7611034-834D-F1EC-C4BB-BFF3BF6A075F}"/>
              </a:ext>
            </a:extLst>
          </xdr:cNvPr>
          <xdr:cNvSpPr/>
        </xdr:nvSpPr>
        <xdr:spPr>
          <a:xfrm>
            <a:off x="13103689" y="21648964"/>
            <a:ext cx="163276" cy="231322"/>
          </a:xfrm>
          <a:prstGeom prst="rightArrow">
            <a:avLst>
              <a:gd name="adj1" fmla="val 85676"/>
              <a:gd name="adj2" fmla="val 54374"/>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17</xdr:col>
      <xdr:colOff>125638</xdr:colOff>
      <xdr:row>51</xdr:row>
      <xdr:rowOff>84817</xdr:rowOff>
    </xdr:from>
    <xdr:to>
      <xdr:col>17</xdr:col>
      <xdr:colOff>446931</xdr:colOff>
      <xdr:row>51</xdr:row>
      <xdr:rowOff>316139</xdr:rowOff>
    </xdr:to>
    <xdr:grpSp>
      <xdr:nvGrpSpPr>
        <xdr:cNvPr id="302" name="グループ化 301">
          <a:extLst>
            <a:ext uri="{FF2B5EF4-FFF2-40B4-BE49-F238E27FC236}">
              <a16:creationId xmlns:a16="http://schemas.microsoft.com/office/drawing/2014/main" id="{99B726CD-8152-4DF1-99B1-A8640CB2135E}"/>
            </a:ext>
          </a:extLst>
        </xdr:cNvPr>
        <xdr:cNvGrpSpPr/>
      </xdr:nvGrpSpPr>
      <xdr:grpSpPr>
        <a:xfrm>
          <a:off x="14151427" y="20049671"/>
          <a:ext cx="327643" cy="224972"/>
          <a:chOff x="12945672" y="21648964"/>
          <a:chExt cx="321293" cy="231322"/>
        </a:xfrm>
      </xdr:grpSpPr>
      <xdr:sp macro="" textlink="">
        <xdr:nvSpPr>
          <xdr:cNvPr id="303" name="正方形/長方形 302">
            <a:extLst>
              <a:ext uri="{FF2B5EF4-FFF2-40B4-BE49-F238E27FC236}">
                <a16:creationId xmlns:a16="http://schemas.microsoft.com/office/drawing/2014/main" id="{119E229C-06E8-8572-F60E-6CF1E160A829}"/>
              </a:ext>
            </a:extLst>
          </xdr:cNvPr>
          <xdr:cNvSpPr/>
        </xdr:nvSpPr>
        <xdr:spPr>
          <a:xfrm>
            <a:off x="12945672" y="21666501"/>
            <a:ext cx="21818" cy="193391"/>
          </a:xfrm>
          <a:prstGeom prst="rect">
            <a:avLst/>
          </a:prstGeom>
          <a:noFill/>
          <a:ln w="6350">
            <a:solidFill>
              <a:sysClr val="windowText" lastClr="000000"/>
            </a:solidFill>
          </a:ln>
          <a:effectLst/>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algn="l"/>
            <a:endParaRPr kumimoji="1" lang="ja-JP" altLang="en-US" sz="1100"/>
          </a:p>
        </xdr:txBody>
      </xdr:sp>
      <xdr:sp macro="" textlink="">
        <xdr:nvSpPr>
          <xdr:cNvPr id="304" name="正方形/長方形 303">
            <a:extLst>
              <a:ext uri="{FF2B5EF4-FFF2-40B4-BE49-F238E27FC236}">
                <a16:creationId xmlns:a16="http://schemas.microsoft.com/office/drawing/2014/main" id="{7B1517BF-40DE-21B8-FA7A-C5F67DA7C530}"/>
              </a:ext>
            </a:extLst>
          </xdr:cNvPr>
          <xdr:cNvSpPr/>
        </xdr:nvSpPr>
        <xdr:spPr>
          <a:xfrm>
            <a:off x="13010589" y="21666501"/>
            <a:ext cx="48000" cy="193391"/>
          </a:xfrm>
          <a:prstGeom prst="rect">
            <a:avLst/>
          </a:prstGeom>
          <a:noFill/>
          <a:ln w="6350">
            <a:solidFill>
              <a:sysClr val="windowText" lastClr="000000"/>
            </a:solidFill>
          </a:ln>
          <a:effectLst/>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algn="l"/>
            <a:endParaRPr kumimoji="1" lang="ja-JP" altLang="en-US" sz="1100"/>
          </a:p>
        </xdr:txBody>
      </xdr:sp>
      <xdr:sp macro="" textlink="">
        <xdr:nvSpPr>
          <xdr:cNvPr id="305" name="右矢印 326">
            <a:extLst>
              <a:ext uri="{FF2B5EF4-FFF2-40B4-BE49-F238E27FC236}">
                <a16:creationId xmlns:a16="http://schemas.microsoft.com/office/drawing/2014/main" id="{CAF3A1E7-4492-8058-B9DF-1985BCC6B7E4}"/>
              </a:ext>
            </a:extLst>
          </xdr:cNvPr>
          <xdr:cNvSpPr/>
        </xdr:nvSpPr>
        <xdr:spPr>
          <a:xfrm>
            <a:off x="13103689" y="21648964"/>
            <a:ext cx="163276" cy="231322"/>
          </a:xfrm>
          <a:prstGeom prst="rightArrow">
            <a:avLst>
              <a:gd name="adj1" fmla="val 85676"/>
              <a:gd name="adj2" fmla="val 54374"/>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18</xdr:col>
      <xdr:colOff>125638</xdr:colOff>
      <xdr:row>54</xdr:row>
      <xdr:rowOff>84817</xdr:rowOff>
    </xdr:from>
    <xdr:to>
      <xdr:col>18</xdr:col>
      <xdr:colOff>446931</xdr:colOff>
      <xdr:row>54</xdr:row>
      <xdr:rowOff>316139</xdr:rowOff>
    </xdr:to>
    <xdr:grpSp>
      <xdr:nvGrpSpPr>
        <xdr:cNvPr id="306" name="グループ化 305">
          <a:extLst>
            <a:ext uri="{FF2B5EF4-FFF2-40B4-BE49-F238E27FC236}">
              <a16:creationId xmlns:a16="http://schemas.microsoft.com/office/drawing/2014/main" id="{DCE6C946-CAA9-4F09-8958-4F33EA6CD119}"/>
            </a:ext>
          </a:extLst>
        </xdr:cNvPr>
        <xdr:cNvGrpSpPr/>
      </xdr:nvGrpSpPr>
      <xdr:grpSpPr>
        <a:xfrm>
          <a:off x="14641284" y="21070206"/>
          <a:ext cx="327643" cy="224972"/>
          <a:chOff x="12945672" y="21648964"/>
          <a:chExt cx="321293" cy="231322"/>
        </a:xfrm>
      </xdr:grpSpPr>
      <xdr:sp macro="" textlink="">
        <xdr:nvSpPr>
          <xdr:cNvPr id="307" name="正方形/長方形 306">
            <a:extLst>
              <a:ext uri="{FF2B5EF4-FFF2-40B4-BE49-F238E27FC236}">
                <a16:creationId xmlns:a16="http://schemas.microsoft.com/office/drawing/2014/main" id="{7B9BAAD1-E73B-7B86-BFD7-A466FDB36859}"/>
              </a:ext>
            </a:extLst>
          </xdr:cNvPr>
          <xdr:cNvSpPr/>
        </xdr:nvSpPr>
        <xdr:spPr>
          <a:xfrm>
            <a:off x="12945672" y="21666501"/>
            <a:ext cx="21818" cy="193391"/>
          </a:xfrm>
          <a:prstGeom prst="rect">
            <a:avLst/>
          </a:prstGeom>
          <a:noFill/>
          <a:ln w="6350">
            <a:solidFill>
              <a:sysClr val="windowText" lastClr="000000"/>
            </a:solidFill>
          </a:ln>
          <a:effectLst/>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algn="l"/>
            <a:endParaRPr kumimoji="1" lang="ja-JP" altLang="en-US" sz="1100"/>
          </a:p>
        </xdr:txBody>
      </xdr:sp>
      <xdr:sp macro="" textlink="">
        <xdr:nvSpPr>
          <xdr:cNvPr id="308" name="正方形/長方形 307">
            <a:extLst>
              <a:ext uri="{FF2B5EF4-FFF2-40B4-BE49-F238E27FC236}">
                <a16:creationId xmlns:a16="http://schemas.microsoft.com/office/drawing/2014/main" id="{5F154B7C-7E39-1ECD-CA5E-58A8B25A6945}"/>
              </a:ext>
            </a:extLst>
          </xdr:cNvPr>
          <xdr:cNvSpPr/>
        </xdr:nvSpPr>
        <xdr:spPr>
          <a:xfrm>
            <a:off x="13010589" y="21666501"/>
            <a:ext cx="48000" cy="193391"/>
          </a:xfrm>
          <a:prstGeom prst="rect">
            <a:avLst/>
          </a:prstGeom>
          <a:noFill/>
          <a:ln w="6350">
            <a:solidFill>
              <a:sysClr val="windowText" lastClr="000000"/>
            </a:solidFill>
          </a:ln>
          <a:effectLst/>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algn="l"/>
            <a:endParaRPr kumimoji="1" lang="ja-JP" altLang="en-US" sz="1100"/>
          </a:p>
        </xdr:txBody>
      </xdr:sp>
      <xdr:sp macro="" textlink="">
        <xdr:nvSpPr>
          <xdr:cNvPr id="309" name="右矢印 330">
            <a:extLst>
              <a:ext uri="{FF2B5EF4-FFF2-40B4-BE49-F238E27FC236}">
                <a16:creationId xmlns:a16="http://schemas.microsoft.com/office/drawing/2014/main" id="{CFB8A784-580B-0136-57E9-8176E37278E1}"/>
              </a:ext>
            </a:extLst>
          </xdr:cNvPr>
          <xdr:cNvSpPr/>
        </xdr:nvSpPr>
        <xdr:spPr>
          <a:xfrm>
            <a:off x="13103689" y="21648964"/>
            <a:ext cx="163276" cy="231322"/>
          </a:xfrm>
          <a:prstGeom prst="rightArrow">
            <a:avLst>
              <a:gd name="adj1" fmla="val 85676"/>
              <a:gd name="adj2" fmla="val 54374"/>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18</xdr:col>
      <xdr:colOff>125638</xdr:colOff>
      <xdr:row>55</xdr:row>
      <xdr:rowOff>84817</xdr:rowOff>
    </xdr:from>
    <xdr:to>
      <xdr:col>18</xdr:col>
      <xdr:colOff>446931</xdr:colOff>
      <xdr:row>55</xdr:row>
      <xdr:rowOff>316139</xdr:rowOff>
    </xdr:to>
    <xdr:grpSp>
      <xdr:nvGrpSpPr>
        <xdr:cNvPr id="310" name="グループ化 309">
          <a:extLst>
            <a:ext uri="{FF2B5EF4-FFF2-40B4-BE49-F238E27FC236}">
              <a16:creationId xmlns:a16="http://schemas.microsoft.com/office/drawing/2014/main" id="{B06114A4-20D8-4FB6-9102-4E8A0112E372}"/>
            </a:ext>
          </a:extLst>
        </xdr:cNvPr>
        <xdr:cNvGrpSpPr/>
      </xdr:nvGrpSpPr>
      <xdr:grpSpPr>
        <a:xfrm>
          <a:off x="14641284" y="21410385"/>
          <a:ext cx="327643" cy="224972"/>
          <a:chOff x="12945672" y="21648964"/>
          <a:chExt cx="321293" cy="231322"/>
        </a:xfrm>
      </xdr:grpSpPr>
      <xdr:sp macro="" textlink="">
        <xdr:nvSpPr>
          <xdr:cNvPr id="311" name="正方形/長方形 310">
            <a:extLst>
              <a:ext uri="{FF2B5EF4-FFF2-40B4-BE49-F238E27FC236}">
                <a16:creationId xmlns:a16="http://schemas.microsoft.com/office/drawing/2014/main" id="{8CADB706-7A3E-B6C6-3639-64951107B813}"/>
              </a:ext>
            </a:extLst>
          </xdr:cNvPr>
          <xdr:cNvSpPr/>
        </xdr:nvSpPr>
        <xdr:spPr>
          <a:xfrm>
            <a:off x="12945672" y="21666501"/>
            <a:ext cx="21818" cy="193391"/>
          </a:xfrm>
          <a:prstGeom prst="rect">
            <a:avLst/>
          </a:prstGeom>
          <a:noFill/>
          <a:ln w="6350">
            <a:solidFill>
              <a:sysClr val="windowText" lastClr="000000"/>
            </a:solidFill>
          </a:ln>
          <a:effectLst/>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algn="l"/>
            <a:endParaRPr kumimoji="1" lang="ja-JP" altLang="en-US" sz="1100"/>
          </a:p>
        </xdr:txBody>
      </xdr:sp>
      <xdr:sp macro="" textlink="">
        <xdr:nvSpPr>
          <xdr:cNvPr id="312" name="正方形/長方形 311">
            <a:extLst>
              <a:ext uri="{FF2B5EF4-FFF2-40B4-BE49-F238E27FC236}">
                <a16:creationId xmlns:a16="http://schemas.microsoft.com/office/drawing/2014/main" id="{87DD7D1C-B2E3-6B80-2D29-DEA866E2EEAE}"/>
              </a:ext>
            </a:extLst>
          </xdr:cNvPr>
          <xdr:cNvSpPr/>
        </xdr:nvSpPr>
        <xdr:spPr>
          <a:xfrm>
            <a:off x="13010589" y="21666501"/>
            <a:ext cx="48000" cy="193391"/>
          </a:xfrm>
          <a:prstGeom prst="rect">
            <a:avLst/>
          </a:prstGeom>
          <a:noFill/>
          <a:ln w="6350">
            <a:solidFill>
              <a:sysClr val="windowText" lastClr="000000"/>
            </a:solidFill>
          </a:ln>
          <a:effectLst/>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algn="l"/>
            <a:endParaRPr kumimoji="1" lang="ja-JP" altLang="en-US" sz="1100"/>
          </a:p>
        </xdr:txBody>
      </xdr:sp>
      <xdr:sp macro="" textlink="">
        <xdr:nvSpPr>
          <xdr:cNvPr id="313" name="右矢印 334">
            <a:extLst>
              <a:ext uri="{FF2B5EF4-FFF2-40B4-BE49-F238E27FC236}">
                <a16:creationId xmlns:a16="http://schemas.microsoft.com/office/drawing/2014/main" id="{4A9368FA-375C-492A-D72D-1193697EB806}"/>
              </a:ext>
            </a:extLst>
          </xdr:cNvPr>
          <xdr:cNvSpPr/>
        </xdr:nvSpPr>
        <xdr:spPr>
          <a:xfrm>
            <a:off x="13103689" y="21648964"/>
            <a:ext cx="163276" cy="231322"/>
          </a:xfrm>
          <a:prstGeom prst="rightArrow">
            <a:avLst>
              <a:gd name="adj1" fmla="val 85676"/>
              <a:gd name="adj2" fmla="val 54374"/>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16</xdr:col>
      <xdr:colOff>105681</xdr:colOff>
      <xdr:row>54</xdr:row>
      <xdr:rowOff>84817</xdr:rowOff>
    </xdr:from>
    <xdr:to>
      <xdr:col>16</xdr:col>
      <xdr:colOff>426974</xdr:colOff>
      <xdr:row>54</xdr:row>
      <xdr:rowOff>316139</xdr:rowOff>
    </xdr:to>
    <xdr:grpSp>
      <xdr:nvGrpSpPr>
        <xdr:cNvPr id="314" name="グループ化 313">
          <a:extLst>
            <a:ext uri="{FF2B5EF4-FFF2-40B4-BE49-F238E27FC236}">
              <a16:creationId xmlns:a16="http://schemas.microsoft.com/office/drawing/2014/main" id="{C40F6D95-103D-4E44-A242-3EAEFB37A793}"/>
            </a:ext>
          </a:extLst>
        </xdr:cNvPr>
        <xdr:cNvGrpSpPr/>
      </xdr:nvGrpSpPr>
      <xdr:grpSpPr>
        <a:xfrm>
          <a:off x="13641613" y="21070206"/>
          <a:ext cx="327643" cy="224972"/>
          <a:chOff x="12945672" y="21648964"/>
          <a:chExt cx="321293" cy="231322"/>
        </a:xfrm>
      </xdr:grpSpPr>
      <xdr:sp macro="" textlink="">
        <xdr:nvSpPr>
          <xdr:cNvPr id="315" name="正方形/長方形 314">
            <a:extLst>
              <a:ext uri="{FF2B5EF4-FFF2-40B4-BE49-F238E27FC236}">
                <a16:creationId xmlns:a16="http://schemas.microsoft.com/office/drawing/2014/main" id="{2045399E-06A2-C5C6-4837-B9CF053553E3}"/>
              </a:ext>
            </a:extLst>
          </xdr:cNvPr>
          <xdr:cNvSpPr/>
        </xdr:nvSpPr>
        <xdr:spPr>
          <a:xfrm>
            <a:off x="12945672" y="21666501"/>
            <a:ext cx="21818" cy="193391"/>
          </a:xfrm>
          <a:prstGeom prst="rect">
            <a:avLst/>
          </a:prstGeom>
          <a:noFill/>
          <a:ln w="6350">
            <a:solidFill>
              <a:sysClr val="windowText" lastClr="000000"/>
            </a:solidFill>
          </a:ln>
          <a:effectLst/>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algn="l"/>
            <a:endParaRPr kumimoji="1" lang="ja-JP" altLang="en-US" sz="1100"/>
          </a:p>
        </xdr:txBody>
      </xdr:sp>
      <xdr:sp macro="" textlink="">
        <xdr:nvSpPr>
          <xdr:cNvPr id="316" name="正方形/長方形 315">
            <a:extLst>
              <a:ext uri="{FF2B5EF4-FFF2-40B4-BE49-F238E27FC236}">
                <a16:creationId xmlns:a16="http://schemas.microsoft.com/office/drawing/2014/main" id="{02AA61C7-4E53-AD2E-5EDB-09FA433D5B08}"/>
              </a:ext>
            </a:extLst>
          </xdr:cNvPr>
          <xdr:cNvSpPr/>
        </xdr:nvSpPr>
        <xdr:spPr>
          <a:xfrm>
            <a:off x="13010589" y="21666501"/>
            <a:ext cx="48000" cy="193391"/>
          </a:xfrm>
          <a:prstGeom prst="rect">
            <a:avLst/>
          </a:prstGeom>
          <a:noFill/>
          <a:ln w="6350">
            <a:solidFill>
              <a:sysClr val="windowText" lastClr="000000"/>
            </a:solidFill>
          </a:ln>
          <a:effectLst/>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algn="l"/>
            <a:endParaRPr kumimoji="1" lang="ja-JP" altLang="en-US" sz="1100"/>
          </a:p>
        </xdr:txBody>
      </xdr:sp>
      <xdr:sp macro="" textlink="">
        <xdr:nvSpPr>
          <xdr:cNvPr id="317" name="右矢印 338">
            <a:extLst>
              <a:ext uri="{FF2B5EF4-FFF2-40B4-BE49-F238E27FC236}">
                <a16:creationId xmlns:a16="http://schemas.microsoft.com/office/drawing/2014/main" id="{AB69C688-65C0-21DF-6006-E9A2A86393E0}"/>
              </a:ext>
            </a:extLst>
          </xdr:cNvPr>
          <xdr:cNvSpPr/>
        </xdr:nvSpPr>
        <xdr:spPr>
          <a:xfrm>
            <a:off x="13103689" y="21648964"/>
            <a:ext cx="163276" cy="231322"/>
          </a:xfrm>
          <a:prstGeom prst="rightArrow">
            <a:avLst>
              <a:gd name="adj1" fmla="val 85676"/>
              <a:gd name="adj2" fmla="val 54374"/>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16</xdr:col>
      <xdr:colOff>95249</xdr:colOff>
      <xdr:row>55</xdr:row>
      <xdr:rowOff>108856</xdr:rowOff>
    </xdr:from>
    <xdr:to>
      <xdr:col>16</xdr:col>
      <xdr:colOff>419249</xdr:colOff>
      <xdr:row>55</xdr:row>
      <xdr:rowOff>288856</xdr:rowOff>
    </xdr:to>
    <xdr:sp macro="" textlink="">
      <xdr:nvSpPr>
        <xdr:cNvPr id="318" name="ホームベース 339">
          <a:extLst>
            <a:ext uri="{FF2B5EF4-FFF2-40B4-BE49-F238E27FC236}">
              <a16:creationId xmlns:a16="http://schemas.microsoft.com/office/drawing/2014/main" id="{2F503B1B-FA37-491C-8DBF-236B488AD702}"/>
            </a:ext>
          </a:extLst>
        </xdr:cNvPr>
        <xdr:cNvSpPr/>
      </xdr:nvSpPr>
      <xdr:spPr>
        <a:xfrm>
          <a:off x="13557249" y="21336906"/>
          <a:ext cx="324000" cy="180000"/>
        </a:xfrm>
        <a:prstGeom prst="homePlate">
          <a:avLst/>
        </a:prstGeom>
        <a:noFill/>
        <a:ln w="6350">
          <a:solidFill>
            <a:sysClr val="windowText" lastClr="000000"/>
          </a:solidFill>
        </a:ln>
        <a:effectLst/>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17</xdr:col>
      <xdr:colOff>87778</xdr:colOff>
      <xdr:row>25</xdr:row>
      <xdr:rowOff>161219</xdr:rowOff>
    </xdr:from>
    <xdr:to>
      <xdr:col>17</xdr:col>
      <xdr:colOff>411778</xdr:colOff>
      <xdr:row>25</xdr:row>
      <xdr:rowOff>341219</xdr:rowOff>
    </xdr:to>
    <xdr:sp macro="" textlink="">
      <xdr:nvSpPr>
        <xdr:cNvPr id="319" name="ホームベース 340">
          <a:extLst>
            <a:ext uri="{FF2B5EF4-FFF2-40B4-BE49-F238E27FC236}">
              <a16:creationId xmlns:a16="http://schemas.microsoft.com/office/drawing/2014/main" id="{F8BD2E81-F228-43C2-BA56-2B2A5EE7AA3B}"/>
            </a:ext>
          </a:extLst>
        </xdr:cNvPr>
        <xdr:cNvSpPr/>
      </xdr:nvSpPr>
      <xdr:spPr>
        <a:xfrm>
          <a:off x="14032378" y="9076619"/>
          <a:ext cx="324000" cy="180000"/>
        </a:xfrm>
        <a:prstGeom prst="homePlate">
          <a:avLst/>
        </a:prstGeom>
        <a:noFill/>
        <a:ln w="6350">
          <a:solidFill>
            <a:sysClr val="windowText" lastClr="000000"/>
          </a:solidFill>
        </a:ln>
        <a:effectLst/>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17</xdr:col>
      <xdr:colOff>125638</xdr:colOff>
      <xdr:row>23</xdr:row>
      <xdr:rowOff>105681</xdr:rowOff>
    </xdr:from>
    <xdr:to>
      <xdr:col>17</xdr:col>
      <xdr:colOff>446931</xdr:colOff>
      <xdr:row>23</xdr:row>
      <xdr:rowOff>340178</xdr:rowOff>
    </xdr:to>
    <xdr:grpSp>
      <xdr:nvGrpSpPr>
        <xdr:cNvPr id="320" name="グループ化 319">
          <a:extLst>
            <a:ext uri="{FF2B5EF4-FFF2-40B4-BE49-F238E27FC236}">
              <a16:creationId xmlns:a16="http://schemas.microsoft.com/office/drawing/2014/main" id="{F169C36F-043E-4EF4-AA9C-C96C3B668CF5}"/>
            </a:ext>
          </a:extLst>
        </xdr:cNvPr>
        <xdr:cNvGrpSpPr/>
      </xdr:nvGrpSpPr>
      <xdr:grpSpPr>
        <a:xfrm>
          <a:off x="14151427" y="8144327"/>
          <a:ext cx="327643" cy="237672"/>
          <a:chOff x="12945672" y="21648964"/>
          <a:chExt cx="321293" cy="231322"/>
        </a:xfrm>
      </xdr:grpSpPr>
      <xdr:sp macro="" textlink="">
        <xdr:nvSpPr>
          <xdr:cNvPr id="321" name="正方形/長方形 320">
            <a:extLst>
              <a:ext uri="{FF2B5EF4-FFF2-40B4-BE49-F238E27FC236}">
                <a16:creationId xmlns:a16="http://schemas.microsoft.com/office/drawing/2014/main" id="{AE239F27-961E-0F28-C9A2-66795360A39B}"/>
              </a:ext>
            </a:extLst>
          </xdr:cNvPr>
          <xdr:cNvSpPr/>
        </xdr:nvSpPr>
        <xdr:spPr>
          <a:xfrm>
            <a:off x="12945672" y="21666501"/>
            <a:ext cx="21818" cy="193391"/>
          </a:xfrm>
          <a:prstGeom prst="rect">
            <a:avLst/>
          </a:prstGeom>
          <a:noFill/>
          <a:ln w="6350">
            <a:solidFill>
              <a:sysClr val="windowText" lastClr="000000"/>
            </a:solidFill>
          </a:ln>
          <a:effectLst/>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algn="l"/>
            <a:endParaRPr kumimoji="1" lang="ja-JP" altLang="en-US" sz="1100"/>
          </a:p>
        </xdr:txBody>
      </xdr:sp>
      <xdr:sp macro="" textlink="">
        <xdr:nvSpPr>
          <xdr:cNvPr id="322" name="正方形/長方形 321">
            <a:extLst>
              <a:ext uri="{FF2B5EF4-FFF2-40B4-BE49-F238E27FC236}">
                <a16:creationId xmlns:a16="http://schemas.microsoft.com/office/drawing/2014/main" id="{F821D5DA-EEB0-A284-3897-21996CF34E49}"/>
              </a:ext>
            </a:extLst>
          </xdr:cNvPr>
          <xdr:cNvSpPr/>
        </xdr:nvSpPr>
        <xdr:spPr>
          <a:xfrm>
            <a:off x="13010589" y="21666501"/>
            <a:ext cx="48000" cy="193391"/>
          </a:xfrm>
          <a:prstGeom prst="rect">
            <a:avLst/>
          </a:prstGeom>
          <a:noFill/>
          <a:ln w="6350">
            <a:solidFill>
              <a:sysClr val="windowText" lastClr="000000"/>
            </a:solidFill>
          </a:ln>
          <a:effectLst/>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algn="l"/>
            <a:endParaRPr kumimoji="1" lang="ja-JP" altLang="en-US" sz="1100"/>
          </a:p>
        </xdr:txBody>
      </xdr:sp>
      <xdr:sp macro="" textlink="">
        <xdr:nvSpPr>
          <xdr:cNvPr id="323" name="右矢印 344">
            <a:extLst>
              <a:ext uri="{FF2B5EF4-FFF2-40B4-BE49-F238E27FC236}">
                <a16:creationId xmlns:a16="http://schemas.microsoft.com/office/drawing/2014/main" id="{EDA26513-B216-3646-57FA-2F266A142E56}"/>
              </a:ext>
            </a:extLst>
          </xdr:cNvPr>
          <xdr:cNvSpPr/>
        </xdr:nvSpPr>
        <xdr:spPr>
          <a:xfrm>
            <a:off x="13103689" y="21648964"/>
            <a:ext cx="163276" cy="231322"/>
          </a:xfrm>
          <a:prstGeom prst="rightArrow">
            <a:avLst>
              <a:gd name="adj1" fmla="val 85676"/>
              <a:gd name="adj2" fmla="val 54374"/>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18</xdr:col>
      <xdr:colOff>130746</xdr:colOff>
      <xdr:row>23</xdr:row>
      <xdr:rowOff>114181</xdr:rowOff>
    </xdr:from>
    <xdr:to>
      <xdr:col>18</xdr:col>
      <xdr:colOff>448864</xdr:colOff>
      <xdr:row>23</xdr:row>
      <xdr:rowOff>345503</xdr:rowOff>
    </xdr:to>
    <xdr:grpSp>
      <xdr:nvGrpSpPr>
        <xdr:cNvPr id="324" name="グループ化 323">
          <a:extLst>
            <a:ext uri="{FF2B5EF4-FFF2-40B4-BE49-F238E27FC236}">
              <a16:creationId xmlns:a16="http://schemas.microsoft.com/office/drawing/2014/main" id="{D89A1D86-8F68-446B-8044-2759925F40EA}"/>
            </a:ext>
          </a:extLst>
        </xdr:cNvPr>
        <xdr:cNvGrpSpPr/>
      </xdr:nvGrpSpPr>
      <xdr:grpSpPr>
        <a:xfrm>
          <a:off x="14649567" y="8156002"/>
          <a:ext cx="314943" cy="231322"/>
          <a:chOff x="12945672" y="21648964"/>
          <a:chExt cx="321293" cy="231322"/>
        </a:xfrm>
      </xdr:grpSpPr>
      <xdr:sp macro="" textlink="">
        <xdr:nvSpPr>
          <xdr:cNvPr id="325" name="正方形/長方形 324">
            <a:extLst>
              <a:ext uri="{FF2B5EF4-FFF2-40B4-BE49-F238E27FC236}">
                <a16:creationId xmlns:a16="http://schemas.microsoft.com/office/drawing/2014/main" id="{DEF3B506-B815-3BE8-CB31-7CD0C5573B32}"/>
              </a:ext>
            </a:extLst>
          </xdr:cNvPr>
          <xdr:cNvSpPr/>
        </xdr:nvSpPr>
        <xdr:spPr>
          <a:xfrm>
            <a:off x="12945672" y="21666501"/>
            <a:ext cx="21818" cy="193391"/>
          </a:xfrm>
          <a:prstGeom prst="rect">
            <a:avLst/>
          </a:prstGeom>
          <a:noFill/>
          <a:ln w="6350">
            <a:solidFill>
              <a:sysClr val="windowText" lastClr="000000"/>
            </a:solidFill>
          </a:ln>
          <a:effectLst/>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algn="l"/>
            <a:endParaRPr kumimoji="1" lang="ja-JP" altLang="en-US" sz="1100"/>
          </a:p>
        </xdr:txBody>
      </xdr:sp>
      <xdr:sp macro="" textlink="">
        <xdr:nvSpPr>
          <xdr:cNvPr id="326" name="正方形/長方形 325">
            <a:extLst>
              <a:ext uri="{FF2B5EF4-FFF2-40B4-BE49-F238E27FC236}">
                <a16:creationId xmlns:a16="http://schemas.microsoft.com/office/drawing/2014/main" id="{468903A4-35C1-8E6E-BD72-584C1D83F1F0}"/>
              </a:ext>
            </a:extLst>
          </xdr:cNvPr>
          <xdr:cNvSpPr/>
        </xdr:nvSpPr>
        <xdr:spPr>
          <a:xfrm>
            <a:off x="13010589" y="21666501"/>
            <a:ext cx="48000" cy="193391"/>
          </a:xfrm>
          <a:prstGeom prst="rect">
            <a:avLst/>
          </a:prstGeom>
          <a:noFill/>
          <a:ln w="6350">
            <a:solidFill>
              <a:sysClr val="windowText" lastClr="000000"/>
            </a:solidFill>
          </a:ln>
          <a:effectLst/>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algn="l"/>
            <a:endParaRPr kumimoji="1" lang="ja-JP" altLang="en-US" sz="1100"/>
          </a:p>
        </xdr:txBody>
      </xdr:sp>
      <xdr:sp macro="" textlink="">
        <xdr:nvSpPr>
          <xdr:cNvPr id="327" name="右矢印 348">
            <a:extLst>
              <a:ext uri="{FF2B5EF4-FFF2-40B4-BE49-F238E27FC236}">
                <a16:creationId xmlns:a16="http://schemas.microsoft.com/office/drawing/2014/main" id="{A5832B11-CE98-DF40-F152-5125941D283A}"/>
              </a:ext>
            </a:extLst>
          </xdr:cNvPr>
          <xdr:cNvSpPr/>
        </xdr:nvSpPr>
        <xdr:spPr>
          <a:xfrm>
            <a:off x="13103689" y="21648964"/>
            <a:ext cx="163276" cy="231322"/>
          </a:xfrm>
          <a:prstGeom prst="rightArrow">
            <a:avLst>
              <a:gd name="adj1" fmla="val 85676"/>
              <a:gd name="adj2" fmla="val 54374"/>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17</xdr:col>
      <xdr:colOff>95249</xdr:colOff>
      <xdr:row>45</xdr:row>
      <xdr:rowOff>81642</xdr:rowOff>
    </xdr:from>
    <xdr:to>
      <xdr:col>17</xdr:col>
      <xdr:colOff>419249</xdr:colOff>
      <xdr:row>45</xdr:row>
      <xdr:rowOff>261642</xdr:rowOff>
    </xdr:to>
    <xdr:sp macro="" textlink="">
      <xdr:nvSpPr>
        <xdr:cNvPr id="328" name="ホームベース 349">
          <a:extLst>
            <a:ext uri="{FF2B5EF4-FFF2-40B4-BE49-F238E27FC236}">
              <a16:creationId xmlns:a16="http://schemas.microsoft.com/office/drawing/2014/main" id="{E0C12E88-F68D-425E-AA2A-E712C241847E}"/>
            </a:ext>
          </a:extLst>
        </xdr:cNvPr>
        <xdr:cNvSpPr/>
      </xdr:nvSpPr>
      <xdr:spPr>
        <a:xfrm>
          <a:off x="14039849" y="17613992"/>
          <a:ext cx="324000" cy="180000"/>
        </a:xfrm>
        <a:prstGeom prst="homePlate">
          <a:avLst/>
        </a:prstGeom>
        <a:noFill/>
        <a:ln w="6350">
          <a:solidFill>
            <a:sysClr val="windowText" lastClr="000000"/>
          </a:solidFill>
        </a:ln>
        <a:effectLst/>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18</xdr:col>
      <xdr:colOff>125638</xdr:colOff>
      <xdr:row>44</xdr:row>
      <xdr:rowOff>64860</xdr:rowOff>
    </xdr:from>
    <xdr:to>
      <xdr:col>18</xdr:col>
      <xdr:colOff>446931</xdr:colOff>
      <xdr:row>44</xdr:row>
      <xdr:rowOff>296182</xdr:rowOff>
    </xdr:to>
    <xdr:grpSp>
      <xdr:nvGrpSpPr>
        <xdr:cNvPr id="329" name="グループ化 328">
          <a:extLst>
            <a:ext uri="{FF2B5EF4-FFF2-40B4-BE49-F238E27FC236}">
              <a16:creationId xmlns:a16="http://schemas.microsoft.com/office/drawing/2014/main" id="{24D304BF-6ED6-4057-979E-4E949FC872C4}"/>
            </a:ext>
          </a:extLst>
        </xdr:cNvPr>
        <xdr:cNvGrpSpPr/>
      </xdr:nvGrpSpPr>
      <xdr:grpSpPr>
        <a:xfrm>
          <a:off x="14641284" y="17376321"/>
          <a:ext cx="327643" cy="224972"/>
          <a:chOff x="12945672" y="21648964"/>
          <a:chExt cx="321293" cy="231322"/>
        </a:xfrm>
      </xdr:grpSpPr>
      <xdr:sp macro="" textlink="">
        <xdr:nvSpPr>
          <xdr:cNvPr id="330" name="正方形/長方形 329">
            <a:extLst>
              <a:ext uri="{FF2B5EF4-FFF2-40B4-BE49-F238E27FC236}">
                <a16:creationId xmlns:a16="http://schemas.microsoft.com/office/drawing/2014/main" id="{2F31988B-E6BF-B670-8D3D-E4821AA7CF90}"/>
              </a:ext>
            </a:extLst>
          </xdr:cNvPr>
          <xdr:cNvSpPr/>
        </xdr:nvSpPr>
        <xdr:spPr>
          <a:xfrm>
            <a:off x="12945672" y="21666501"/>
            <a:ext cx="21818" cy="193391"/>
          </a:xfrm>
          <a:prstGeom prst="rect">
            <a:avLst/>
          </a:prstGeom>
          <a:noFill/>
          <a:ln w="6350">
            <a:solidFill>
              <a:sysClr val="windowText" lastClr="000000"/>
            </a:solidFill>
          </a:ln>
          <a:effectLst/>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algn="l"/>
            <a:endParaRPr kumimoji="1" lang="ja-JP" altLang="en-US" sz="1100"/>
          </a:p>
        </xdr:txBody>
      </xdr:sp>
      <xdr:sp macro="" textlink="">
        <xdr:nvSpPr>
          <xdr:cNvPr id="331" name="正方形/長方形 330">
            <a:extLst>
              <a:ext uri="{FF2B5EF4-FFF2-40B4-BE49-F238E27FC236}">
                <a16:creationId xmlns:a16="http://schemas.microsoft.com/office/drawing/2014/main" id="{F82885AE-51E4-FF98-C6A0-9FE3B9431549}"/>
              </a:ext>
            </a:extLst>
          </xdr:cNvPr>
          <xdr:cNvSpPr/>
        </xdr:nvSpPr>
        <xdr:spPr>
          <a:xfrm>
            <a:off x="13010589" y="21666501"/>
            <a:ext cx="48000" cy="193391"/>
          </a:xfrm>
          <a:prstGeom prst="rect">
            <a:avLst/>
          </a:prstGeom>
          <a:noFill/>
          <a:ln w="6350">
            <a:solidFill>
              <a:sysClr val="windowText" lastClr="000000"/>
            </a:solidFill>
          </a:ln>
          <a:effectLst/>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algn="l"/>
            <a:endParaRPr kumimoji="1" lang="ja-JP" altLang="en-US" sz="1100"/>
          </a:p>
        </xdr:txBody>
      </xdr:sp>
      <xdr:sp macro="" textlink="">
        <xdr:nvSpPr>
          <xdr:cNvPr id="332" name="右矢印 353">
            <a:extLst>
              <a:ext uri="{FF2B5EF4-FFF2-40B4-BE49-F238E27FC236}">
                <a16:creationId xmlns:a16="http://schemas.microsoft.com/office/drawing/2014/main" id="{9930CBC3-567B-EC2A-A8E1-630068409D61}"/>
              </a:ext>
            </a:extLst>
          </xdr:cNvPr>
          <xdr:cNvSpPr/>
        </xdr:nvSpPr>
        <xdr:spPr>
          <a:xfrm>
            <a:off x="13103689" y="21648964"/>
            <a:ext cx="163276" cy="231322"/>
          </a:xfrm>
          <a:prstGeom prst="rightArrow">
            <a:avLst>
              <a:gd name="adj1" fmla="val 85676"/>
              <a:gd name="adj2" fmla="val 54374"/>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17</xdr:col>
      <xdr:colOff>95249</xdr:colOff>
      <xdr:row>27</xdr:row>
      <xdr:rowOff>95249</xdr:rowOff>
    </xdr:from>
    <xdr:to>
      <xdr:col>17</xdr:col>
      <xdr:colOff>419249</xdr:colOff>
      <xdr:row>27</xdr:row>
      <xdr:rowOff>275249</xdr:rowOff>
    </xdr:to>
    <xdr:sp macro="" textlink="">
      <xdr:nvSpPr>
        <xdr:cNvPr id="333" name="ホームベース 354">
          <a:extLst>
            <a:ext uri="{FF2B5EF4-FFF2-40B4-BE49-F238E27FC236}">
              <a16:creationId xmlns:a16="http://schemas.microsoft.com/office/drawing/2014/main" id="{3CE9DB48-FA0E-402D-94F0-7AA0749E891A}"/>
            </a:ext>
          </a:extLst>
        </xdr:cNvPr>
        <xdr:cNvSpPr/>
      </xdr:nvSpPr>
      <xdr:spPr>
        <a:xfrm>
          <a:off x="14039849" y="9975849"/>
          <a:ext cx="324000" cy="180000"/>
        </a:xfrm>
        <a:prstGeom prst="homePlate">
          <a:avLst/>
        </a:prstGeom>
        <a:noFill/>
        <a:ln w="6350">
          <a:solidFill>
            <a:sysClr val="windowText" lastClr="000000"/>
          </a:solidFill>
        </a:ln>
        <a:effectLst/>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17</xdr:col>
      <xdr:colOff>95249</xdr:colOff>
      <xdr:row>28</xdr:row>
      <xdr:rowOff>95249</xdr:rowOff>
    </xdr:from>
    <xdr:to>
      <xdr:col>17</xdr:col>
      <xdr:colOff>419249</xdr:colOff>
      <xdr:row>28</xdr:row>
      <xdr:rowOff>275249</xdr:rowOff>
    </xdr:to>
    <xdr:sp macro="" textlink="">
      <xdr:nvSpPr>
        <xdr:cNvPr id="334" name="ホームベース 355">
          <a:extLst>
            <a:ext uri="{FF2B5EF4-FFF2-40B4-BE49-F238E27FC236}">
              <a16:creationId xmlns:a16="http://schemas.microsoft.com/office/drawing/2014/main" id="{6CFFE8BC-9568-4C43-8E66-0476BB81FC2A}"/>
            </a:ext>
          </a:extLst>
        </xdr:cNvPr>
        <xdr:cNvSpPr/>
      </xdr:nvSpPr>
      <xdr:spPr>
        <a:xfrm>
          <a:off x="14039849" y="10420349"/>
          <a:ext cx="324000" cy="180000"/>
        </a:xfrm>
        <a:prstGeom prst="homePlate">
          <a:avLst/>
        </a:prstGeom>
        <a:noFill/>
        <a:ln w="6350">
          <a:solidFill>
            <a:sysClr val="windowText" lastClr="000000"/>
          </a:solidFill>
        </a:ln>
        <a:effectLst/>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16</xdr:col>
      <xdr:colOff>107193</xdr:colOff>
      <xdr:row>30</xdr:row>
      <xdr:rowOff>109863</xdr:rowOff>
    </xdr:from>
    <xdr:to>
      <xdr:col>16</xdr:col>
      <xdr:colOff>428011</xdr:colOff>
      <xdr:row>30</xdr:row>
      <xdr:rowOff>289863</xdr:rowOff>
    </xdr:to>
    <xdr:sp macro="" textlink="">
      <xdr:nvSpPr>
        <xdr:cNvPr id="335" name="ホームベース 358">
          <a:extLst>
            <a:ext uri="{FF2B5EF4-FFF2-40B4-BE49-F238E27FC236}">
              <a16:creationId xmlns:a16="http://schemas.microsoft.com/office/drawing/2014/main" id="{2E3D74C1-7758-4970-AE78-BDEA70473AD1}"/>
            </a:ext>
          </a:extLst>
        </xdr:cNvPr>
        <xdr:cNvSpPr/>
      </xdr:nvSpPr>
      <xdr:spPr>
        <a:xfrm>
          <a:off x="13569193" y="11323963"/>
          <a:ext cx="320818" cy="180000"/>
        </a:xfrm>
        <a:prstGeom prst="homePlate">
          <a:avLst/>
        </a:prstGeom>
        <a:noFill/>
        <a:ln w="6350">
          <a:solidFill>
            <a:sysClr val="windowText" lastClr="000000"/>
          </a:solidFill>
        </a:ln>
        <a:effectLst/>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16</xdr:col>
      <xdr:colOff>95249</xdr:colOff>
      <xdr:row>58</xdr:row>
      <xdr:rowOff>95249</xdr:rowOff>
    </xdr:from>
    <xdr:to>
      <xdr:col>18</xdr:col>
      <xdr:colOff>419249</xdr:colOff>
      <xdr:row>58</xdr:row>
      <xdr:rowOff>278424</xdr:rowOff>
    </xdr:to>
    <xdr:grpSp>
      <xdr:nvGrpSpPr>
        <xdr:cNvPr id="336" name="グループ化 335">
          <a:extLst>
            <a:ext uri="{FF2B5EF4-FFF2-40B4-BE49-F238E27FC236}">
              <a16:creationId xmlns:a16="http://schemas.microsoft.com/office/drawing/2014/main" id="{BE3D4384-008E-4566-972F-84BD5BEDE230}"/>
            </a:ext>
          </a:extLst>
        </xdr:cNvPr>
        <xdr:cNvGrpSpPr/>
      </xdr:nvGrpSpPr>
      <xdr:grpSpPr>
        <a:xfrm>
          <a:off x="13634356" y="22438178"/>
          <a:ext cx="1303714" cy="180000"/>
          <a:chOff x="14382750" y="4027714"/>
          <a:chExt cx="1385357" cy="180000"/>
        </a:xfrm>
      </xdr:grpSpPr>
      <xdr:sp macro="" textlink="">
        <xdr:nvSpPr>
          <xdr:cNvPr id="337" name="ホームベース 371">
            <a:extLst>
              <a:ext uri="{FF2B5EF4-FFF2-40B4-BE49-F238E27FC236}">
                <a16:creationId xmlns:a16="http://schemas.microsoft.com/office/drawing/2014/main" id="{C698AB96-BF60-364D-8FC8-1824A32F793E}"/>
              </a:ext>
            </a:extLst>
          </xdr:cNvPr>
          <xdr:cNvSpPr/>
        </xdr:nvSpPr>
        <xdr:spPr>
          <a:xfrm>
            <a:off x="14382750" y="4027714"/>
            <a:ext cx="324000" cy="180000"/>
          </a:xfrm>
          <a:prstGeom prst="homePlate">
            <a:avLst/>
          </a:prstGeom>
          <a:noFill/>
          <a:ln w="6350">
            <a:solidFill>
              <a:sysClr val="windowText" lastClr="000000"/>
            </a:solidFill>
          </a:ln>
          <a:effectLst/>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algn="l"/>
            <a:endParaRPr kumimoji="1" lang="ja-JP" altLang="en-US" sz="1100"/>
          </a:p>
        </xdr:txBody>
      </xdr:sp>
      <xdr:grpSp>
        <xdr:nvGrpSpPr>
          <xdr:cNvPr id="338" name="グループ化 337">
            <a:extLst>
              <a:ext uri="{FF2B5EF4-FFF2-40B4-BE49-F238E27FC236}">
                <a16:creationId xmlns:a16="http://schemas.microsoft.com/office/drawing/2014/main" id="{C4ADF49B-C8E2-6EC6-5790-53CA8F7E0E5D}"/>
              </a:ext>
            </a:extLst>
          </xdr:cNvPr>
          <xdr:cNvGrpSpPr/>
        </xdr:nvGrpSpPr>
        <xdr:grpSpPr>
          <a:xfrm>
            <a:off x="14913429" y="4027714"/>
            <a:ext cx="324000" cy="180000"/>
            <a:chOff x="12899571" y="3728357"/>
            <a:chExt cx="507280" cy="216000"/>
          </a:xfrm>
        </xdr:grpSpPr>
        <xdr:sp macro="" textlink="">
          <xdr:nvSpPr>
            <xdr:cNvPr id="343" name="山形 377">
              <a:extLst>
                <a:ext uri="{FF2B5EF4-FFF2-40B4-BE49-F238E27FC236}">
                  <a16:creationId xmlns:a16="http://schemas.microsoft.com/office/drawing/2014/main" id="{A36596B5-402C-AE76-5D7C-340089C9F0F9}"/>
                </a:ext>
              </a:extLst>
            </xdr:cNvPr>
            <xdr:cNvSpPr/>
          </xdr:nvSpPr>
          <xdr:spPr>
            <a:xfrm>
              <a:off x="13050520" y="3728357"/>
              <a:ext cx="205385" cy="216000"/>
            </a:xfrm>
            <a:prstGeom prst="chevron">
              <a:avLst/>
            </a:prstGeom>
            <a:noFill/>
            <a:ln w="6350">
              <a:solidFill>
                <a:schemeClr val="tx1"/>
              </a:solidFill>
            </a:ln>
            <a:effectLst/>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solidFill>
                  <a:schemeClr val="tx1"/>
                </a:solidFill>
              </a:endParaRPr>
            </a:p>
          </xdr:txBody>
        </xdr:sp>
        <xdr:sp macro="" textlink="">
          <xdr:nvSpPr>
            <xdr:cNvPr id="344" name="山形 378">
              <a:extLst>
                <a:ext uri="{FF2B5EF4-FFF2-40B4-BE49-F238E27FC236}">
                  <a16:creationId xmlns:a16="http://schemas.microsoft.com/office/drawing/2014/main" id="{3D577D9E-1E37-1D7A-2FC8-31E574FCFDD3}"/>
                </a:ext>
              </a:extLst>
            </xdr:cNvPr>
            <xdr:cNvSpPr/>
          </xdr:nvSpPr>
          <xdr:spPr>
            <a:xfrm>
              <a:off x="13201466" y="3728357"/>
              <a:ext cx="205385" cy="216000"/>
            </a:xfrm>
            <a:prstGeom prst="chevron">
              <a:avLst/>
            </a:prstGeom>
            <a:noFill/>
            <a:ln w="6350"/>
            <a:effectLst/>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solidFill>
                  <a:schemeClr val="tx1"/>
                </a:solidFill>
              </a:endParaRPr>
            </a:p>
          </xdr:txBody>
        </xdr:sp>
        <xdr:sp macro="" textlink="">
          <xdr:nvSpPr>
            <xdr:cNvPr id="345" name="山形 379">
              <a:extLst>
                <a:ext uri="{FF2B5EF4-FFF2-40B4-BE49-F238E27FC236}">
                  <a16:creationId xmlns:a16="http://schemas.microsoft.com/office/drawing/2014/main" id="{23F98676-71C4-C538-98D1-B1EB6C8A8D08}"/>
                </a:ext>
              </a:extLst>
            </xdr:cNvPr>
            <xdr:cNvSpPr/>
          </xdr:nvSpPr>
          <xdr:spPr>
            <a:xfrm>
              <a:off x="12899571" y="3728357"/>
              <a:ext cx="205385" cy="216000"/>
            </a:xfrm>
            <a:prstGeom prst="chevron">
              <a:avLst/>
            </a:prstGeom>
            <a:noFill/>
            <a:ln w="6350"/>
            <a:effectLst/>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solidFill>
                  <a:schemeClr val="tx1"/>
                </a:solidFill>
              </a:endParaRPr>
            </a:p>
          </xdr:txBody>
        </xdr:sp>
      </xdr:grpSp>
      <xdr:grpSp>
        <xdr:nvGrpSpPr>
          <xdr:cNvPr id="339" name="グループ化 338">
            <a:extLst>
              <a:ext uri="{FF2B5EF4-FFF2-40B4-BE49-F238E27FC236}">
                <a16:creationId xmlns:a16="http://schemas.microsoft.com/office/drawing/2014/main" id="{99E7C654-A98C-8469-74F6-7B09E1D53F9A}"/>
              </a:ext>
            </a:extLst>
          </xdr:cNvPr>
          <xdr:cNvGrpSpPr/>
        </xdr:nvGrpSpPr>
        <xdr:grpSpPr>
          <a:xfrm>
            <a:off x="15444107" y="4027714"/>
            <a:ext cx="324000" cy="180000"/>
            <a:chOff x="12899571" y="3728357"/>
            <a:chExt cx="507280" cy="216000"/>
          </a:xfrm>
        </xdr:grpSpPr>
        <xdr:sp macro="" textlink="">
          <xdr:nvSpPr>
            <xdr:cNvPr id="340" name="山形 374">
              <a:extLst>
                <a:ext uri="{FF2B5EF4-FFF2-40B4-BE49-F238E27FC236}">
                  <a16:creationId xmlns:a16="http://schemas.microsoft.com/office/drawing/2014/main" id="{C703412E-BEF0-723B-7D2F-643FF70BFC71}"/>
                </a:ext>
              </a:extLst>
            </xdr:cNvPr>
            <xdr:cNvSpPr/>
          </xdr:nvSpPr>
          <xdr:spPr>
            <a:xfrm>
              <a:off x="13050520" y="3728357"/>
              <a:ext cx="205385" cy="216000"/>
            </a:xfrm>
            <a:prstGeom prst="chevron">
              <a:avLst/>
            </a:prstGeom>
            <a:noFill/>
            <a:ln w="6350">
              <a:solidFill>
                <a:schemeClr val="tx1"/>
              </a:solidFill>
            </a:ln>
            <a:effectLst/>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solidFill>
                  <a:schemeClr val="tx1"/>
                </a:solidFill>
              </a:endParaRPr>
            </a:p>
          </xdr:txBody>
        </xdr:sp>
        <xdr:sp macro="" textlink="">
          <xdr:nvSpPr>
            <xdr:cNvPr id="341" name="山形 375">
              <a:extLst>
                <a:ext uri="{FF2B5EF4-FFF2-40B4-BE49-F238E27FC236}">
                  <a16:creationId xmlns:a16="http://schemas.microsoft.com/office/drawing/2014/main" id="{1C0A1656-79A2-5FDC-B90B-4975E9FF4285}"/>
                </a:ext>
              </a:extLst>
            </xdr:cNvPr>
            <xdr:cNvSpPr/>
          </xdr:nvSpPr>
          <xdr:spPr>
            <a:xfrm>
              <a:off x="13201466" y="3728357"/>
              <a:ext cx="205385" cy="216000"/>
            </a:xfrm>
            <a:prstGeom prst="chevron">
              <a:avLst/>
            </a:prstGeom>
            <a:noFill/>
            <a:ln w="6350"/>
            <a:effectLst/>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solidFill>
                  <a:schemeClr val="tx1"/>
                </a:solidFill>
              </a:endParaRPr>
            </a:p>
          </xdr:txBody>
        </xdr:sp>
        <xdr:sp macro="" textlink="">
          <xdr:nvSpPr>
            <xdr:cNvPr id="342" name="山形 376">
              <a:extLst>
                <a:ext uri="{FF2B5EF4-FFF2-40B4-BE49-F238E27FC236}">
                  <a16:creationId xmlns:a16="http://schemas.microsoft.com/office/drawing/2014/main" id="{587E0C5B-A96E-076B-5271-708A3E34CF99}"/>
                </a:ext>
              </a:extLst>
            </xdr:cNvPr>
            <xdr:cNvSpPr/>
          </xdr:nvSpPr>
          <xdr:spPr>
            <a:xfrm>
              <a:off x="12899571" y="3728357"/>
              <a:ext cx="205385" cy="216000"/>
            </a:xfrm>
            <a:prstGeom prst="chevron">
              <a:avLst/>
            </a:prstGeom>
            <a:noFill/>
            <a:ln w="6350"/>
            <a:effectLst/>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solidFill>
                  <a:schemeClr val="tx1"/>
                </a:solidFill>
              </a:endParaRPr>
            </a:p>
          </xdr:txBody>
        </xdr:sp>
      </xdr:grpSp>
    </xdr:grpSp>
    <xdr:clientData/>
  </xdr:twoCellAnchor>
  <xdr:twoCellAnchor>
    <xdr:from>
      <xdr:col>17</xdr:col>
      <xdr:colOff>104504</xdr:colOff>
      <xdr:row>15</xdr:row>
      <xdr:rowOff>159024</xdr:rowOff>
    </xdr:from>
    <xdr:to>
      <xdr:col>17</xdr:col>
      <xdr:colOff>430703</xdr:colOff>
      <xdr:row>15</xdr:row>
      <xdr:rowOff>332674</xdr:rowOff>
    </xdr:to>
    <xdr:grpSp>
      <xdr:nvGrpSpPr>
        <xdr:cNvPr id="346" name="グループ化 345">
          <a:extLst>
            <a:ext uri="{FF2B5EF4-FFF2-40B4-BE49-F238E27FC236}">
              <a16:creationId xmlns:a16="http://schemas.microsoft.com/office/drawing/2014/main" id="{E75FA32B-8C4F-4013-8F1C-94D6468C878E}"/>
            </a:ext>
          </a:extLst>
        </xdr:cNvPr>
        <xdr:cNvGrpSpPr/>
      </xdr:nvGrpSpPr>
      <xdr:grpSpPr>
        <a:xfrm>
          <a:off x="14136643" y="4843056"/>
          <a:ext cx="319849" cy="173650"/>
          <a:chOff x="17708217" y="3992217"/>
          <a:chExt cx="319849" cy="180000"/>
        </a:xfrm>
      </xdr:grpSpPr>
      <xdr:sp macro="" textlink="">
        <xdr:nvSpPr>
          <xdr:cNvPr id="347" name="山形 381">
            <a:extLst>
              <a:ext uri="{FF2B5EF4-FFF2-40B4-BE49-F238E27FC236}">
                <a16:creationId xmlns:a16="http://schemas.microsoft.com/office/drawing/2014/main" id="{8A8D76EC-0270-3FF0-F1F2-7FF207E8F9B3}"/>
              </a:ext>
            </a:extLst>
          </xdr:cNvPr>
          <xdr:cNvSpPr/>
        </xdr:nvSpPr>
        <xdr:spPr>
          <a:xfrm>
            <a:off x="17803393" y="3992217"/>
            <a:ext cx="129499" cy="180000"/>
          </a:xfrm>
          <a:prstGeom prst="chevron">
            <a:avLst/>
          </a:prstGeom>
          <a:noFill/>
          <a:ln w="6350">
            <a:solidFill>
              <a:schemeClr val="tx1"/>
            </a:solidFill>
          </a:ln>
          <a:effectLst/>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solidFill>
                <a:schemeClr val="tx1"/>
              </a:solidFill>
            </a:endParaRPr>
          </a:p>
        </xdr:txBody>
      </xdr:sp>
      <xdr:sp macro="" textlink="">
        <xdr:nvSpPr>
          <xdr:cNvPr id="348" name="山形 382">
            <a:extLst>
              <a:ext uri="{FF2B5EF4-FFF2-40B4-BE49-F238E27FC236}">
                <a16:creationId xmlns:a16="http://schemas.microsoft.com/office/drawing/2014/main" id="{0705CD15-9FCA-8C34-0FBE-2BD6628F5678}"/>
              </a:ext>
            </a:extLst>
          </xdr:cNvPr>
          <xdr:cNvSpPr/>
        </xdr:nvSpPr>
        <xdr:spPr>
          <a:xfrm>
            <a:off x="17898567" y="3992217"/>
            <a:ext cx="129499" cy="180000"/>
          </a:xfrm>
          <a:prstGeom prst="chevron">
            <a:avLst/>
          </a:prstGeom>
          <a:noFill/>
          <a:ln w="6350"/>
          <a:effectLst/>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solidFill>
                <a:schemeClr val="tx1"/>
              </a:solidFill>
            </a:endParaRPr>
          </a:p>
        </xdr:txBody>
      </xdr:sp>
      <xdr:sp macro="" textlink="">
        <xdr:nvSpPr>
          <xdr:cNvPr id="349" name="山形 383">
            <a:extLst>
              <a:ext uri="{FF2B5EF4-FFF2-40B4-BE49-F238E27FC236}">
                <a16:creationId xmlns:a16="http://schemas.microsoft.com/office/drawing/2014/main" id="{FB42C4AB-F722-8DF0-6A4F-73CA471AD6F7}"/>
              </a:ext>
            </a:extLst>
          </xdr:cNvPr>
          <xdr:cNvSpPr/>
        </xdr:nvSpPr>
        <xdr:spPr>
          <a:xfrm>
            <a:off x="17708217" y="3992217"/>
            <a:ext cx="129499" cy="180000"/>
          </a:xfrm>
          <a:prstGeom prst="chevron">
            <a:avLst/>
          </a:prstGeom>
          <a:noFill/>
          <a:ln w="6350"/>
          <a:effectLst/>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solidFill>
                <a:schemeClr val="tx1"/>
              </a:solidFill>
            </a:endParaRPr>
          </a:p>
        </xdr:txBody>
      </xdr:sp>
    </xdr:grpSp>
    <xdr:clientData/>
  </xdr:twoCellAnchor>
  <xdr:twoCellAnchor>
    <xdr:from>
      <xdr:col>18</xdr:col>
      <xdr:colOff>87459</xdr:colOff>
      <xdr:row>15</xdr:row>
      <xdr:rowOff>159023</xdr:rowOff>
    </xdr:from>
    <xdr:to>
      <xdr:col>18</xdr:col>
      <xdr:colOff>407308</xdr:colOff>
      <xdr:row>15</xdr:row>
      <xdr:rowOff>332673</xdr:rowOff>
    </xdr:to>
    <xdr:grpSp>
      <xdr:nvGrpSpPr>
        <xdr:cNvPr id="350" name="グループ化 349">
          <a:extLst>
            <a:ext uri="{FF2B5EF4-FFF2-40B4-BE49-F238E27FC236}">
              <a16:creationId xmlns:a16="http://schemas.microsoft.com/office/drawing/2014/main" id="{F41FA8BF-C733-4F70-A667-C11C07490A9D}"/>
            </a:ext>
          </a:extLst>
        </xdr:cNvPr>
        <xdr:cNvGrpSpPr/>
      </xdr:nvGrpSpPr>
      <xdr:grpSpPr>
        <a:xfrm>
          <a:off x="14603105" y="4843055"/>
          <a:ext cx="326199" cy="173650"/>
          <a:chOff x="17708217" y="3992217"/>
          <a:chExt cx="319849" cy="180000"/>
        </a:xfrm>
      </xdr:grpSpPr>
      <xdr:sp macro="" textlink="">
        <xdr:nvSpPr>
          <xdr:cNvPr id="351" name="山形 385">
            <a:extLst>
              <a:ext uri="{FF2B5EF4-FFF2-40B4-BE49-F238E27FC236}">
                <a16:creationId xmlns:a16="http://schemas.microsoft.com/office/drawing/2014/main" id="{DFFD3D7F-BB0B-70AA-3A3D-608BE4221FDC}"/>
              </a:ext>
            </a:extLst>
          </xdr:cNvPr>
          <xdr:cNvSpPr/>
        </xdr:nvSpPr>
        <xdr:spPr>
          <a:xfrm>
            <a:off x="17803393" y="3992217"/>
            <a:ext cx="129499" cy="180000"/>
          </a:xfrm>
          <a:prstGeom prst="chevron">
            <a:avLst/>
          </a:prstGeom>
          <a:noFill/>
          <a:ln w="6350">
            <a:solidFill>
              <a:schemeClr val="tx1"/>
            </a:solidFill>
          </a:ln>
          <a:effectLst/>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solidFill>
                <a:schemeClr val="tx1"/>
              </a:solidFill>
            </a:endParaRPr>
          </a:p>
        </xdr:txBody>
      </xdr:sp>
      <xdr:sp macro="" textlink="">
        <xdr:nvSpPr>
          <xdr:cNvPr id="352" name="山形 386">
            <a:extLst>
              <a:ext uri="{FF2B5EF4-FFF2-40B4-BE49-F238E27FC236}">
                <a16:creationId xmlns:a16="http://schemas.microsoft.com/office/drawing/2014/main" id="{5C68ED64-8C55-F811-8B69-54CC7E6DA38B}"/>
              </a:ext>
            </a:extLst>
          </xdr:cNvPr>
          <xdr:cNvSpPr/>
        </xdr:nvSpPr>
        <xdr:spPr>
          <a:xfrm>
            <a:off x="17898567" y="3992217"/>
            <a:ext cx="129499" cy="180000"/>
          </a:xfrm>
          <a:prstGeom prst="chevron">
            <a:avLst/>
          </a:prstGeom>
          <a:noFill/>
          <a:ln w="6350"/>
          <a:effectLst/>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solidFill>
                <a:schemeClr val="tx1"/>
              </a:solidFill>
            </a:endParaRPr>
          </a:p>
        </xdr:txBody>
      </xdr:sp>
      <xdr:sp macro="" textlink="">
        <xdr:nvSpPr>
          <xdr:cNvPr id="353" name="山形 387">
            <a:extLst>
              <a:ext uri="{FF2B5EF4-FFF2-40B4-BE49-F238E27FC236}">
                <a16:creationId xmlns:a16="http://schemas.microsoft.com/office/drawing/2014/main" id="{FDFBC94F-5678-E7B6-8422-FB7A9264F844}"/>
              </a:ext>
            </a:extLst>
          </xdr:cNvPr>
          <xdr:cNvSpPr/>
        </xdr:nvSpPr>
        <xdr:spPr>
          <a:xfrm>
            <a:off x="17708217" y="3992217"/>
            <a:ext cx="129499" cy="180000"/>
          </a:xfrm>
          <a:prstGeom prst="chevron">
            <a:avLst/>
          </a:prstGeom>
          <a:noFill/>
          <a:ln w="6350"/>
          <a:effectLst/>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solidFill>
                <a:schemeClr val="tx1"/>
              </a:solidFill>
            </a:endParaRPr>
          </a:p>
        </xdr:txBody>
      </xdr:sp>
    </xdr:grpSp>
    <xdr:clientData/>
  </xdr:twoCellAnchor>
  <xdr:twoCellAnchor>
    <xdr:from>
      <xdr:col>18</xdr:col>
      <xdr:colOff>104503</xdr:colOff>
      <xdr:row>30</xdr:row>
      <xdr:rowOff>102571</xdr:rowOff>
    </xdr:from>
    <xdr:to>
      <xdr:col>18</xdr:col>
      <xdr:colOff>430702</xdr:colOff>
      <xdr:row>30</xdr:row>
      <xdr:rowOff>276221</xdr:rowOff>
    </xdr:to>
    <xdr:grpSp>
      <xdr:nvGrpSpPr>
        <xdr:cNvPr id="354" name="グループ化 353">
          <a:extLst>
            <a:ext uri="{FF2B5EF4-FFF2-40B4-BE49-F238E27FC236}">
              <a16:creationId xmlns:a16="http://schemas.microsoft.com/office/drawing/2014/main" id="{4E11DB6A-6505-4EAA-A9D8-7E41FBABA721}"/>
            </a:ext>
          </a:extLst>
        </xdr:cNvPr>
        <xdr:cNvGrpSpPr/>
      </xdr:nvGrpSpPr>
      <xdr:grpSpPr>
        <a:xfrm>
          <a:off x="14626499" y="11426889"/>
          <a:ext cx="319849" cy="173650"/>
          <a:chOff x="17708217" y="3992217"/>
          <a:chExt cx="319849" cy="180000"/>
        </a:xfrm>
      </xdr:grpSpPr>
      <xdr:sp macro="" textlink="">
        <xdr:nvSpPr>
          <xdr:cNvPr id="355" name="山形 393">
            <a:extLst>
              <a:ext uri="{FF2B5EF4-FFF2-40B4-BE49-F238E27FC236}">
                <a16:creationId xmlns:a16="http://schemas.microsoft.com/office/drawing/2014/main" id="{22A6FCA8-48AA-3606-2A76-F98AABFB0E62}"/>
              </a:ext>
            </a:extLst>
          </xdr:cNvPr>
          <xdr:cNvSpPr/>
        </xdr:nvSpPr>
        <xdr:spPr>
          <a:xfrm>
            <a:off x="17803393" y="3992217"/>
            <a:ext cx="129499" cy="180000"/>
          </a:xfrm>
          <a:prstGeom prst="chevron">
            <a:avLst/>
          </a:prstGeom>
          <a:noFill/>
          <a:ln w="6350">
            <a:solidFill>
              <a:schemeClr val="tx1"/>
            </a:solidFill>
          </a:ln>
          <a:effectLst/>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solidFill>
                <a:schemeClr val="tx1"/>
              </a:solidFill>
            </a:endParaRPr>
          </a:p>
        </xdr:txBody>
      </xdr:sp>
      <xdr:sp macro="" textlink="">
        <xdr:nvSpPr>
          <xdr:cNvPr id="356" name="山形 394">
            <a:extLst>
              <a:ext uri="{FF2B5EF4-FFF2-40B4-BE49-F238E27FC236}">
                <a16:creationId xmlns:a16="http://schemas.microsoft.com/office/drawing/2014/main" id="{910BAB0D-9D56-8852-CD46-454F3A893A2E}"/>
              </a:ext>
            </a:extLst>
          </xdr:cNvPr>
          <xdr:cNvSpPr/>
        </xdr:nvSpPr>
        <xdr:spPr>
          <a:xfrm>
            <a:off x="17898567" y="3992217"/>
            <a:ext cx="129499" cy="180000"/>
          </a:xfrm>
          <a:prstGeom prst="chevron">
            <a:avLst/>
          </a:prstGeom>
          <a:noFill/>
          <a:ln w="6350"/>
          <a:effectLst/>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solidFill>
                <a:schemeClr val="tx1"/>
              </a:solidFill>
            </a:endParaRPr>
          </a:p>
        </xdr:txBody>
      </xdr:sp>
      <xdr:sp macro="" textlink="">
        <xdr:nvSpPr>
          <xdr:cNvPr id="357" name="山形 395">
            <a:extLst>
              <a:ext uri="{FF2B5EF4-FFF2-40B4-BE49-F238E27FC236}">
                <a16:creationId xmlns:a16="http://schemas.microsoft.com/office/drawing/2014/main" id="{761D2A9C-B4BC-39F2-F00D-331EE260F396}"/>
              </a:ext>
            </a:extLst>
          </xdr:cNvPr>
          <xdr:cNvSpPr/>
        </xdr:nvSpPr>
        <xdr:spPr>
          <a:xfrm>
            <a:off x="17708217" y="3992217"/>
            <a:ext cx="129499" cy="180000"/>
          </a:xfrm>
          <a:prstGeom prst="chevron">
            <a:avLst/>
          </a:prstGeom>
          <a:noFill/>
          <a:ln w="6350"/>
          <a:effectLst/>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solidFill>
                <a:schemeClr val="tx1"/>
              </a:solidFill>
            </a:endParaRPr>
          </a:p>
        </xdr:txBody>
      </xdr:sp>
    </xdr:grpSp>
    <xdr:clientData/>
  </xdr:twoCellAnchor>
  <xdr:twoCellAnchor>
    <xdr:from>
      <xdr:col>17</xdr:col>
      <xdr:colOff>107846</xdr:colOff>
      <xdr:row>30</xdr:row>
      <xdr:rowOff>73270</xdr:rowOff>
    </xdr:from>
    <xdr:to>
      <xdr:col>17</xdr:col>
      <xdr:colOff>418637</xdr:colOff>
      <xdr:row>30</xdr:row>
      <xdr:rowOff>297230</xdr:rowOff>
    </xdr:to>
    <xdr:grpSp>
      <xdr:nvGrpSpPr>
        <xdr:cNvPr id="358" name="グループ化 357">
          <a:extLst>
            <a:ext uri="{FF2B5EF4-FFF2-40B4-BE49-F238E27FC236}">
              <a16:creationId xmlns:a16="http://schemas.microsoft.com/office/drawing/2014/main" id="{F9D43FCF-5273-43D4-9DE0-79E1E51E41FC}"/>
            </a:ext>
          </a:extLst>
        </xdr:cNvPr>
        <xdr:cNvGrpSpPr/>
      </xdr:nvGrpSpPr>
      <xdr:grpSpPr>
        <a:xfrm>
          <a:off x="14133635" y="11394413"/>
          <a:ext cx="313966" cy="220785"/>
          <a:chOff x="12945672" y="21648964"/>
          <a:chExt cx="321293" cy="231322"/>
        </a:xfrm>
      </xdr:grpSpPr>
      <xdr:sp macro="" textlink="">
        <xdr:nvSpPr>
          <xdr:cNvPr id="359" name="正方形/長方形 358">
            <a:extLst>
              <a:ext uri="{FF2B5EF4-FFF2-40B4-BE49-F238E27FC236}">
                <a16:creationId xmlns:a16="http://schemas.microsoft.com/office/drawing/2014/main" id="{06598340-7D38-2712-D825-FAFDBC76529E}"/>
              </a:ext>
            </a:extLst>
          </xdr:cNvPr>
          <xdr:cNvSpPr/>
        </xdr:nvSpPr>
        <xdr:spPr>
          <a:xfrm>
            <a:off x="12945672" y="21666501"/>
            <a:ext cx="21818" cy="193391"/>
          </a:xfrm>
          <a:prstGeom prst="rect">
            <a:avLst/>
          </a:prstGeom>
          <a:noFill/>
          <a:ln w="6350">
            <a:solidFill>
              <a:sysClr val="windowText" lastClr="000000"/>
            </a:solidFill>
          </a:ln>
          <a:effectLst/>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algn="l"/>
            <a:endParaRPr kumimoji="1" lang="ja-JP" altLang="en-US" sz="1100"/>
          </a:p>
        </xdr:txBody>
      </xdr:sp>
      <xdr:sp macro="" textlink="">
        <xdr:nvSpPr>
          <xdr:cNvPr id="360" name="正方形/長方形 359">
            <a:extLst>
              <a:ext uri="{FF2B5EF4-FFF2-40B4-BE49-F238E27FC236}">
                <a16:creationId xmlns:a16="http://schemas.microsoft.com/office/drawing/2014/main" id="{92F3B887-18EC-F675-D60D-8568B4250906}"/>
              </a:ext>
            </a:extLst>
          </xdr:cNvPr>
          <xdr:cNvSpPr/>
        </xdr:nvSpPr>
        <xdr:spPr>
          <a:xfrm>
            <a:off x="13010589" y="21666501"/>
            <a:ext cx="48000" cy="193391"/>
          </a:xfrm>
          <a:prstGeom prst="rect">
            <a:avLst/>
          </a:prstGeom>
          <a:noFill/>
          <a:ln w="6350">
            <a:solidFill>
              <a:sysClr val="windowText" lastClr="000000"/>
            </a:solidFill>
          </a:ln>
          <a:effectLst/>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algn="l"/>
            <a:endParaRPr kumimoji="1" lang="ja-JP" altLang="en-US" sz="1100"/>
          </a:p>
        </xdr:txBody>
      </xdr:sp>
      <xdr:sp macro="" textlink="">
        <xdr:nvSpPr>
          <xdr:cNvPr id="361" name="右矢印 399">
            <a:extLst>
              <a:ext uri="{FF2B5EF4-FFF2-40B4-BE49-F238E27FC236}">
                <a16:creationId xmlns:a16="http://schemas.microsoft.com/office/drawing/2014/main" id="{0A34CC23-31F3-1411-9FD6-07E5367FB6BA}"/>
              </a:ext>
            </a:extLst>
          </xdr:cNvPr>
          <xdr:cNvSpPr/>
        </xdr:nvSpPr>
        <xdr:spPr>
          <a:xfrm>
            <a:off x="13103689" y="21648964"/>
            <a:ext cx="163276" cy="231322"/>
          </a:xfrm>
          <a:prstGeom prst="rightArrow">
            <a:avLst>
              <a:gd name="adj1" fmla="val 85676"/>
              <a:gd name="adj2" fmla="val 54374"/>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16</xdr:col>
      <xdr:colOff>95250</xdr:colOff>
      <xdr:row>43</xdr:row>
      <xdr:rowOff>149679</xdr:rowOff>
    </xdr:from>
    <xdr:to>
      <xdr:col>16</xdr:col>
      <xdr:colOff>419250</xdr:colOff>
      <xdr:row>43</xdr:row>
      <xdr:rowOff>329679</xdr:rowOff>
    </xdr:to>
    <xdr:sp macro="" textlink="">
      <xdr:nvSpPr>
        <xdr:cNvPr id="362" name="ホームベース 388">
          <a:extLst>
            <a:ext uri="{FF2B5EF4-FFF2-40B4-BE49-F238E27FC236}">
              <a16:creationId xmlns:a16="http://schemas.microsoft.com/office/drawing/2014/main" id="{F8CB3E7E-50A0-4459-A5CE-02AB32D54807}"/>
            </a:ext>
          </a:extLst>
        </xdr:cNvPr>
        <xdr:cNvSpPr/>
      </xdr:nvSpPr>
      <xdr:spPr>
        <a:xfrm>
          <a:off x="13557250" y="16862879"/>
          <a:ext cx="324000" cy="180000"/>
        </a:xfrm>
        <a:prstGeom prst="homePlate">
          <a:avLst/>
        </a:prstGeom>
        <a:noFill/>
        <a:ln w="6350">
          <a:solidFill>
            <a:schemeClr val="tx1"/>
          </a:solidFill>
        </a:ln>
        <a:effectLst/>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xdr:col>
      <xdr:colOff>285750</xdr:colOff>
      <xdr:row>2</xdr:row>
      <xdr:rowOff>152400</xdr:rowOff>
    </xdr:from>
    <xdr:to>
      <xdr:col>8</xdr:col>
      <xdr:colOff>66675</xdr:colOff>
      <xdr:row>19</xdr:row>
      <xdr:rowOff>152400</xdr:rowOff>
    </xdr:to>
    <xdr:sp macro="" textlink="">
      <xdr:nvSpPr>
        <xdr:cNvPr id="2" name="テキスト ボックス 1">
          <a:extLst>
            <a:ext uri="{FF2B5EF4-FFF2-40B4-BE49-F238E27FC236}">
              <a16:creationId xmlns:a16="http://schemas.microsoft.com/office/drawing/2014/main" id="{00000000-0008-0000-0700-000002000000}"/>
            </a:ext>
          </a:extLst>
        </xdr:cNvPr>
        <xdr:cNvSpPr txBox="1"/>
      </xdr:nvSpPr>
      <xdr:spPr>
        <a:xfrm>
          <a:off x="2600325" y="495300"/>
          <a:ext cx="4219575" cy="2914650"/>
        </a:xfrm>
        <a:prstGeom prst="rect">
          <a:avLst/>
        </a:prstGeom>
        <a:solidFill>
          <a:srgbClr val="FF0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a:solidFill>
                <a:schemeClr val="bg1"/>
              </a:solidFill>
            </a:rPr>
            <a:t>このシートは様式１には無関係。</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
    <tabColor rgb="FF00B050"/>
  </sheetPr>
  <dimension ref="A1:Q154"/>
  <sheetViews>
    <sheetView tabSelected="1" view="pageBreakPreview" zoomScaleNormal="100" zoomScaleSheetLayoutView="100" workbookViewId="0">
      <selection activeCell="A10" sqref="A10:O10"/>
    </sheetView>
  </sheetViews>
  <sheetFormatPr defaultColWidth="9" defaultRowHeight="13" zeroHeight="1" x14ac:dyDescent="0.2"/>
  <cols>
    <col min="1" max="1" width="3.7265625" customWidth="1"/>
    <col min="2" max="2" width="3.36328125" style="85" customWidth="1"/>
    <col min="3" max="4" width="3.36328125" customWidth="1"/>
    <col min="5" max="5" width="2.26953125" customWidth="1"/>
    <col min="6" max="6" width="6.90625" customWidth="1"/>
    <col min="7" max="7" width="1.6328125" customWidth="1"/>
    <col min="8" max="9" width="5.36328125" customWidth="1"/>
    <col min="10" max="10" width="22.7265625" customWidth="1"/>
    <col min="11" max="11" width="9.36328125" customWidth="1"/>
    <col min="12" max="12" width="6.90625" customWidth="1"/>
    <col min="13" max="13" width="2.90625" customWidth="1"/>
    <col min="14" max="14" width="5.90625" style="86" customWidth="1"/>
    <col min="15" max="15" width="5.7265625" style="86" customWidth="1"/>
    <col min="16" max="16" width="2.08984375" customWidth="1"/>
    <col min="17" max="17" width="9" hidden="1" customWidth="1"/>
    <col min="16384" max="16384" width="1.7265625" customWidth="1"/>
  </cols>
  <sheetData>
    <row r="1" spans="1:15" s="74" customFormat="1" x14ac:dyDescent="0.2">
      <c r="B1" s="319" t="s">
        <v>984</v>
      </c>
      <c r="C1" s="319"/>
      <c r="D1" s="319"/>
      <c r="E1" s="319"/>
      <c r="F1" s="319"/>
      <c r="G1" s="319"/>
      <c r="H1" s="319"/>
      <c r="I1" s="319"/>
      <c r="J1" s="319"/>
      <c r="K1" s="319"/>
      <c r="L1" s="319"/>
      <c r="M1" s="319"/>
      <c r="N1" s="319"/>
      <c r="O1" s="319"/>
    </row>
    <row r="2" spans="1:15" s="76" customFormat="1" ht="16.5" x14ac:dyDescent="0.2">
      <c r="A2" s="336" t="s">
        <v>634</v>
      </c>
      <c r="B2" s="336"/>
      <c r="C2" s="336"/>
      <c r="D2" s="336"/>
      <c r="E2" s="336"/>
      <c r="F2" s="336"/>
      <c r="G2" s="336"/>
      <c r="H2" s="336"/>
      <c r="I2" s="336"/>
      <c r="J2" s="336"/>
      <c r="K2" s="336"/>
      <c r="L2" s="336"/>
      <c r="M2" s="336"/>
      <c r="N2" s="336"/>
      <c r="O2" s="336"/>
    </row>
    <row r="3" spans="1:15" s="76" customFormat="1" ht="9" customHeight="1" x14ac:dyDescent="0.2">
      <c r="A3" s="75"/>
      <c r="B3" s="75"/>
      <c r="C3" s="202"/>
      <c r="D3" s="202"/>
    </row>
    <row r="4" spans="1:15" s="76" customFormat="1" ht="24" customHeight="1" x14ac:dyDescent="0.2">
      <c r="A4" s="344" t="s">
        <v>620</v>
      </c>
      <c r="B4" s="345"/>
      <c r="C4" s="345"/>
      <c r="D4" s="346"/>
      <c r="E4" s="341"/>
      <c r="F4" s="342"/>
      <c r="G4" s="343"/>
      <c r="H4" s="340" t="s">
        <v>676</v>
      </c>
      <c r="I4" s="340"/>
      <c r="J4" s="434" t="str">
        <f>IFERROR(VLOOKUP($E$4,受講者リスト,5,FALSE),"")</f>
        <v/>
      </c>
      <c r="K4" s="89" t="s">
        <v>824</v>
      </c>
      <c r="L4" s="349" t="str">
        <f>IFERROR(VLOOKUP($E$4,受講者リスト,4,FALSE),"")</f>
        <v/>
      </c>
      <c r="M4" s="350" t="str">
        <f>IFERROR(VLOOKUP($E$4,受講者リスト,4,FALSE),"")</f>
        <v/>
      </c>
      <c r="N4" s="350" t="str">
        <f>IFERROR(VLOOKUP($E$4,受講者リスト,4,FALSE),"")</f>
        <v/>
      </c>
      <c r="O4" s="351" t="str">
        <f>IFERROR(VLOOKUP($E$4,受講者リスト,4,FALSE),"")</f>
        <v/>
      </c>
    </row>
    <row r="5" spans="1:15" s="76" customFormat="1" ht="24" customHeight="1" x14ac:dyDescent="0.2">
      <c r="A5" s="347" t="s">
        <v>675</v>
      </c>
      <c r="B5" s="347"/>
      <c r="C5" s="347"/>
      <c r="D5" s="347"/>
      <c r="E5" s="348" t="str">
        <f>IFERROR(VLOOKUP($E$4,受講者リスト,2,FALSE),"")</f>
        <v/>
      </c>
      <c r="F5" s="348"/>
      <c r="G5" s="348"/>
      <c r="H5" s="348"/>
      <c r="I5" s="348"/>
      <c r="J5" s="348"/>
      <c r="K5" s="89" t="s">
        <v>677</v>
      </c>
      <c r="L5" s="348" t="str">
        <f>IFERROR(VLOOKUP($E$4,受講者リスト,6,FALSE),"")</f>
        <v/>
      </c>
      <c r="M5" s="348"/>
      <c r="N5" s="348"/>
      <c r="O5" s="348"/>
    </row>
    <row r="6" spans="1:15" s="76" customFormat="1" ht="24" customHeight="1" x14ac:dyDescent="0.2"/>
    <row r="7" spans="1:15" s="76" customFormat="1" ht="9" customHeight="1" x14ac:dyDescent="0.2">
      <c r="A7" s="202"/>
      <c r="B7" s="202"/>
      <c r="C7" s="202"/>
      <c r="D7" s="202"/>
    </row>
    <row r="8" spans="1:15" s="203" customFormat="1" x14ac:dyDescent="0.2">
      <c r="A8" s="334" t="s">
        <v>978</v>
      </c>
      <c r="B8" s="334"/>
      <c r="C8" s="334"/>
      <c r="D8" s="334"/>
      <c r="E8" s="334"/>
      <c r="F8" s="334"/>
      <c r="G8" s="334"/>
      <c r="H8" s="334"/>
      <c r="I8" s="334"/>
      <c r="J8" s="334"/>
      <c r="K8" s="334"/>
      <c r="L8" s="334"/>
      <c r="M8" s="334"/>
      <c r="N8" s="334"/>
      <c r="O8" s="334"/>
    </row>
    <row r="9" spans="1:15" ht="6.75" customHeight="1" x14ac:dyDescent="0.2">
      <c r="A9" s="41"/>
      <c r="B9" s="42"/>
      <c r="C9" s="42"/>
      <c r="D9" s="42"/>
      <c r="E9" s="53"/>
      <c r="F9" s="53"/>
      <c r="N9"/>
      <c r="O9"/>
    </row>
    <row r="10" spans="1:15" ht="100.5" customHeight="1" x14ac:dyDescent="0.2">
      <c r="A10" s="335"/>
      <c r="B10" s="335"/>
      <c r="C10" s="335"/>
      <c r="D10" s="335"/>
      <c r="E10" s="335"/>
      <c r="F10" s="335"/>
      <c r="G10" s="335"/>
      <c r="H10" s="335"/>
      <c r="I10" s="335"/>
      <c r="J10" s="335"/>
      <c r="K10" s="335"/>
      <c r="L10" s="335"/>
      <c r="M10" s="335"/>
      <c r="N10" s="335"/>
      <c r="O10" s="335"/>
    </row>
    <row r="11" spans="1:15" ht="9" customHeight="1" x14ac:dyDescent="0.2">
      <c r="A11" s="41"/>
      <c r="B11" s="42"/>
      <c r="C11" s="42"/>
      <c r="D11" s="42"/>
      <c r="E11" s="42"/>
      <c r="F11" s="42"/>
      <c r="N11"/>
      <c r="O11"/>
    </row>
    <row r="12" spans="1:15" s="204" customFormat="1" ht="15.65" customHeight="1" x14ac:dyDescent="0.2">
      <c r="A12" s="334" t="s">
        <v>979</v>
      </c>
      <c r="B12" s="334"/>
      <c r="C12" s="334"/>
      <c r="D12" s="334"/>
      <c r="E12" s="334"/>
      <c r="F12" s="334"/>
      <c r="G12" s="334"/>
      <c r="H12" s="334"/>
      <c r="I12" s="334"/>
      <c r="J12" s="334"/>
      <c r="K12" s="334"/>
      <c r="L12" s="334"/>
      <c r="M12" s="334"/>
      <c r="N12" s="334"/>
      <c r="O12" s="334"/>
    </row>
    <row r="13" spans="1:15" ht="18.649999999999999" customHeight="1" x14ac:dyDescent="0.2">
      <c r="B13" s="77"/>
      <c r="C13" s="330" t="s">
        <v>1014</v>
      </c>
      <c r="D13" s="330"/>
      <c r="E13" s="330"/>
      <c r="F13" s="330"/>
      <c r="G13" s="330"/>
      <c r="H13" s="330"/>
      <c r="I13" s="330"/>
      <c r="J13" s="330"/>
      <c r="K13" s="330"/>
      <c r="L13" s="330"/>
      <c r="M13" s="330"/>
      <c r="N13" s="330"/>
      <c r="O13" s="330"/>
    </row>
    <row r="14" spans="1:15" ht="18.649999999999999" customHeight="1" x14ac:dyDescent="0.2">
      <c r="B14" s="77"/>
      <c r="C14" s="331"/>
      <c r="D14" s="331"/>
      <c r="E14" s="331"/>
      <c r="F14" s="331"/>
      <c r="G14" s="331"/>
      <c r="H14" s="331"/>
      <c r="I14" s="331"/>
      <c r="J14" s="331"/>
      <c r="K14" s="331"/>
      <c r="L14" s="331"/>
      <c r="M14" s="331"/>
      <c r="N14" s="331"/>
      <c r="O14" s="331"/>
    </row>
    <row r="15" spans="1:15" ht="17.25" customHeight="1" x14ac:dyDescent="0.2">
      <c r="B15" s="324" t="s">
        <v>34</v>
      </c>
      <c r="C15" s="325"/>
      <c r="D15" s="326"/>
      <c r="E15" s="78" t="s">
        <v>618</v>
      </c>
      <c r="F15" s="322" t="s">
        <v>981</v>
      </c>
      <c r="G15" s="322"/>
      <c r="H15" s="322"/>
      <c r="I15" s="322"/>
      <c r="J15" s="322"/>
      <c r="K15" s="322"/>
      <c r="L15" s="322"/>
      <c r="M15" s="322"/>
      <c r="N15" s="322"/>
      <c r="O15" s="323"/>
    </row>
    <row r="16" spans="1:15" ht="36" customHeight="1" x14ac:dyDescent="0.2">
      <c r="B16" s="327"/>
      <c r="C16" s="328"/>
      <c r="D16" s="329"/>
      <c r="E16" s="79" t="s">
        <v>619</v>
      </c>
      <c r="F16" s="332" t="s">
        <v>980</v>
      </c>
      <c r="G16" s="332"/>
      <c r="H16" s="332"/>
      <c r="I16" s="332"/>
      <c r="J16" s="332"/>
      <c r="K16" s="332"/>
      <c r="L16" s="332"/>
      <c r="M16" s="332"/>
      <c r="N16" s="332"/>
      <c r="O16" s="333"/>
    </row>
    <row r="17" spans="1:17" ht="9" customHeight="1" x14ac:dyDescent="0.2">
      <c r="B17" s="80"/>
      <c r="C17" s="80"/>
      <c r="D17" s="80"/>
      <c r="E17" s="81"/>
      <c r="F17" s="82"/>
      <c r="G17" s="82"/>
      <c r="H17" s="82"/>
      <c r="I17" s="82"/>
      <c r="J17" s="82"/>
      <c r="K17" s="82"/>
      <c r="L17" s="82"/>
      <c r="M17" s="82"/>
      <c r="N17" s="82"/>
      <c r="O17" s="82"/>
    </row>
    <row r="18" spans="1:17" x14ac:dyDescent="0.2">
      <c r="A18" s="337" t="s">
        <v>626</v>
      </c>
      <c r="B18" s="313" t="s">
        <v>35</v>
      </c>
      <c r="C18" s="314"/>
      <c r="D18" s="314"/>
      <c r="E18" s="314"/>
      <c r="F18" s="314"/>
      <c r="G18" s="314"/>
      <c r="H18" s="314"/>
      <c r="I18" s="314"/>
      <c r="J18" s="314"/>
      <c r="K18" s="314"/>
      <c r="L18" s="314"/>
      <c r="M18" s="315"/>
      <c r="N18" s="320" t="s">
        <v>2</v>
      </c>
      <c r="O18" s="321"/>
    </row>
    <row r="19" spans="1:17" x14ac:dyDescent="0.2">
      <c r="A19" s="337"/>
      <c r="B19" s="316"/>
      <c r="C19" s="317"/>
      <c r="D19" s="317"/>
      <c r="E19" s="317"/>
      <c r="F19" s="317"/>
      <c r="G19" s="317"/>
      <c r="H19" s="317"/>
      <c r="I19" s="317"/>
      <c r="J19" s="317"/>
      <c r="K19" s="317"/>
      <c r="L19" s="317"/>
      <c r="M19" s="318"/>
      <c r="N19" s="83" t="s">
        <v>0</v>
      </c>
      <c r="O19" s="84" t="s">
        <v>1</v>
      </c>
    </row>
    <row r="20" spans="1:17" s="205" customFormat="1" ht="33.75" customHeight="1" x14ac:dyDescent="0.2">
      <c r="A20" s="337"/>
      <c r="B20" s="208">
        <v>1</v>
      </c>
      <c r="C20" s="310" t="str">
        <f>VLOOKUP($Q20,'教員資質指標（R8）'!$D$16:$E$60,2)</f>
        <v>地域の人的・物的資源を活用し、発達段階に応じて兵庫型「体験教育」を実践することができる。</v>
      </c>
      <c r="D20" s="311"/>
      <c r="E20" s="311"/>
      <c r="F20" s="311"/>
      <c r="G20" s="311"/>
      <c r="H20" s="311"/>
      <c r="I20" s="311"/>
      <c r="J20" s="311"/>
      <c r="K20" s="311"/>
      <c r="L20" s="311"/>
      <c r="M20" s="312"/>
      <c r="N20" s="43"/>
      <c r="O20" s="44"/>
      <c r="Q20" s="294">
        <v>1</v>
      </c>
    </row>
    <row r="21" spans="1:17" s="205" customFormat="1" ht="33.75" customHeight="1" x14ac:dyDescent="0.2">
      <c r="A21" s="337"/>
      <c r="B21" s="208" t="s">
        <v>998</v>
      </c>
      <c r="C21" s="310" t="str">
        <f>VLOOKUP($Q21,'教員資質指標（R8）'!$D$16:$E$60,2)</f>
        <v>国際社会で活躍する意欲や態度を育成するなど、グローバル化に対応した教育を実践することができる。</v>
      </c>
      <c r="D21" s="311"/>
      <c r="E21" s="311"/>
      <c r="F21" s="311"/>
      <c r="G21" s="311"/>
      <c r="H21" s="311"/>
      <c r="I21" s="311"/>
      <c r="J21" s="311"/>
      <c r="K21" s="311"/>
      <c r="L21" s="311"/>
      <c r="M21" s="312"/>
      <c r="N21" s="43"/>
      <c r="O21" s="44"/>
      <c r="Q21" s="294">
        <v>2</v>
      </c>
    </row>
    <row r="22" spans="1:17" s="205" customFormat="1" ht="33.75" customHeight="1" x14ac:dyDescent="0.2">
      <c r="A22" s="337"/>
      <c r="B22" s="208">
        <v>3</v>
      </c>
      <c r="C22" s="310" t="str">
        <f>VLOOKUP($Q22,'教員資質指標（R8）'!$D$16:$E$60,2)</f>
        <v>伝統や文化を尊重し、ふるさと兵庫を愛する態度を養うことができる。</v>
      </c>
      <c r="D22" s="311"/>
      <c r="E22" s="311"/>
      <c r="F22" s="311"/>
      <c r="G22" s="311"/>
      <c r="H22" s="311"/>
      <c r="I22" s="311"/>
      <c r="J22" s="311"/>
      <c r="K22" s="311"/>
      <c r="L22" s="311"/>
      <c r="M22" s="312"/>
      <c r="N22" s="43"/>
      <c r="O22" s="44"/>
      <c r="Q22" s="294">
        <v>3</v>
      </c>
    </row>
    <row r="23" spans="1:17" s="205" customFormat="1" ht="33.75" customHeight="1" x14ac:dyDescent="0.2">
      <c r="A23" s="337"/>
      <c r="B23" s="208" t="s">
        <v>999</v>
      </c>
      <c r="C23" s="310" t="str">
        <f>VLOOKUP($Q23,'教員資質指標（R8）'!$D$16:$E$60,2)</f>
        <v>「参画と協働が拓く兵庫の未来」等の指導事例集や副教材を活用し、児童生徒の政治的教養を高め、主体的に社会の形成に参画し協働しようとする態度を養うことができる。</v>
      </c>
      <c r="D23" s="311"/>
      <c r="E23" s="311"/>
      <c r="F23" s="311"/>
      <c r="G23" s="311"/>
      <c r="H23" s="311"/>
      <c r="I23" s="311"/>
      <c r="J23" s="311"/>
      <c r="K23" s="311"/>
      <c r="L23" s="311"/>
      <c r="M23" s="312"/>
      <c r="N23" s="43"/>
      <c r="O23" s="44"/>
      <c r="Q23" s="294">
        <v>4</v>
      </c>
    </row>
    <row r="24" spans="1:17" s="205" customFormat="1" ht="33.75" customHeight="1" x14ac:dyDescent="0.2">
      <c r="A24" s="337"/>
      <c r="B24" s="208">
        <v>5</v>
      </c>
      <c r="C24" s="310" t="str">
        <f>VLOOKUP($Q24,'教員資質指標（R8）'!$D$16:$E$60,2)</f>
        <v>阪神・淡路大震災の記憶が風化することを防ぐとともに、その経験と教訓を活かし、主体的に判断して実践する力、助け合いやボランティア精神等共生の心を育む「兵庫の防災教育」を推進することができる。</v>
      </c>
      <c r="D24" s="311"/>
      <c r="E24" s="311"/>
      <c r="F24" s="311"/>
      <c r="G24" s="311"/>
      <c r="H24" s="311"/>
      <c r="I24" s="311"/>
      <c r="J24" s="311"/>
      <c r="K24" s="311"/>
      <c r="L24" s="311"/>
      <c r="M24" s="312"/>
      <c r="N24" s="43"/>
      <c r="O24" s="44"/>
      <c r="Q24" s="294">
        <v>5</v>
      </c>
    </row>
    <row r="25" spans="1:17" s="205" customFormat="1" ht="33.75" customHeight="1" x14ac:dyDescent="0.2">
      <c r="A25" s="337"/>
      <c r="B25" s="208" t="s">
        <v>1000</v>
      </c>
      <c r="C25" s="310" t="str">
        <f>VLOOKUP($Q25,'教員資質指標（R8）'!$D$16:$E$60,2)</f>
        <v>幼小中高大の新たな接続・連携に伴う変化に対応し、さらなる充実をめざした取組を行うことができる。</v>
      </c>
      <c r="D25" s="311"/>
      <c r="E25" s="311"/>
      <c r="F25" s="311"/>
      <c r="G25" s="311"/>
      <c r="H25" s="311"/>
      <c r="I25" s="311"/>
      <c r="J25" s="311"/>
      <c r="K25" s="311"/>
      <c r="L25" s="311"/>
      <c r="M25" s="312"/>
      <c r="N25" s="43"/>
      <c r="O25" s="44"/>
      <c r="Q25" s="294">
        <v>6</v>
      </c>
    </row>
    <row r="26" spans="1:17" s="205" customFormat="1" ht="33.75" customHeight="1" x14ac:dyDescent="0.2">
      <c r="A26" s="337"/>
      <c r="B26" s="208">
        <v>7</v>
      </c>
      <c r="C26" s="310" t="str">
        <f>VLOOKUP($Q26,'教員資質指標（R8）'!$D$16:$E$60,2)</f>
        <v>部活動の実施に当たっては、安全に配慮しながら生徒の自主性、協調性、責任感、連帯感などを育てることができる。
　　　　　　　　　　　　　　　　　　　　　　　　　　　　　　　　　　　　　　　　　　　　　　【中・高】</v>
      </c>
      <c r="D26" s="311"/>
      <c r="E26" s="311"/>
      <c r="F26" s="311"/>
      <c r="G26" s="311"/>
      <c r="H26" s="311"/>
      <c r="I26" s="311"/>
      <c r="J26" s="311"/>
      <c r="K26" s="311"/>
      <c r="L26" s="311"/>
      <c r="M26" s="312"/>
      <c r="N26" s="43"/>
      <c r="O26" s="44"/>
      <c r="Q26" s="294">
        <v>7</v>
      </c>
    </row>
    <row r="27" spans="1:17" s="205" customFormat="1" ht="33.75" customHeight="1" thickBot="1" x14ac:dyDescent="0.25">
      <c r="A27" s="337"/>
      <c r="B27" s="208">
        <v>9</v>
      </c>
      <c r="C27" s="310" t="str">
        <f>VLOOKUP($Q27,'教員資質指標（R8）'!$D$16:$E$60,2)</f>
        <v>豊かなスポーツライフを継続する資質・能力の育成をめざし、児童生徒が主体的に体力・運動能力向上を図る態度を育てることができる。　　　　　　　　　　　　　　　　　　　　　　　　　　　　　　　　　　　　　　　【小・中高(保体)】</v>
      </c>
      <c r="D27" s="311"/>
      <c r="E27" s="311"/>
      <c r="F27" s="311"/>
      <c r="G27" s="311"/>
      <c r="H27" s="311"/>
      <c r="I27" s="311"/>
      <c r="J27" s="311"/>
      <c r="K27" s="311"/>
      <c r="L27" s="311"/>
      <c r="M27" s="312"/>
      <c r="N27" s="43"/>
      <c r="O27" s="44"/>
      <c r="Q27" s="294">
        <v>9</v>
      </c>
    </row>
    <row r="28" spans="1:17" ht="14.25" customHeight="1" thickTop="1" x14ac:dyDescent="0.2">
      <c r="A28" s="337"/>
      <c r="B28" s="352" t="s">
        <v>989</v>
      </c>
      <c r="C28" s="353"/>
      <c r="D28" s="353"/>
      <c r="E28" s="353"/>
      <c r="F28" s="353"/>
      <c r="G28" s="353"/>
      <c r="H28" s="353"/>
      <c r="I28" s="353"/>
      <c r="J28" s="353"/>
      <c r="K28" s="353"/>
      <c r="L28" s="353"/>
      <c r="M28" s="354"/>
      <c r="N28" s="338" t="s">
        <v>2</v>
      </c>
      <c r="O28" s="339"/>
      <c r="Q28" s="295"/>
    </row>
    <row r="29" spans="1:17" x14ac:dyDescent="0.2">
      <c r="A29" s="337"/>
      <c r="B29" s="316"/>
      <c r="C29" s="317"/>
      <c r="D29" s="317"/>
      <c r="E29" s="317"/>
      <c r="F29" s="317"/>
      <c r="G29" s="317"/>
      <c r="H29" s="317"/>
      <c r="I29" s="317"/>
      <c r="J29" s="317"/>
      <c r="K29" s="317"/>
      <c r="L29" s="317"/>
      <c r="M29" s="318"/>
      <c r="N29" s="83" t="s">
        <v>0</v>
      </c>
      <c r="O29" s="84" t="s">
        <v>1</v>
      </c>
      <c r="Q29" s="295"/>
    </row>
    <row r="30" spans="1:17" s="205" customFormat="1" ht="33.75" customHeight="1" x14ac:dyDescent="0.2">
      <c r="A30" s="337"/>
      <c r="B30" s="208" t="s">
        <v>1001</v>
      </c>
      <c r="C30" s="310" t="str">
        <f>VLOOKUP($Q30,'教員資質指標（R8）'!$D$16:$E$60,2)</f>
        <v>インクルーシブ教育システムの理念を理解し、すべての児童生徒等に分かりやすいユニバーサルな授業づくりや互いに認め支え合う集団づくりができる。</v>
      </c>
      <c r="D30" s="311"/>
      <c r="E30" s="311"/>
      <c r="F30" s="311"/>
      <c r="G30" s="311"/>
      <c r="H30" s="311"/>
      <c r="I30" s="311"/>
      <c r="J30" s="311"/>
      <c r="K30" s="311"/>
      <c r="L30" s="311"/>
      <c r="M30" s="312"/>
      <c r="N30" s="43"/>
      <c r="O30" s="44"/>
      <c r="Q30" s="294">
        <v>10</v>
      </c>
    </row>
    <row r="31" spans="1:17" s="205" customFormat="1" ht="33.75" customHeight="1" x14ac:dyDescent="0.2">
      <c r="A31" s="337"/>
      <c r="B31" s="209">
        <v>11</v>
      </c>
      <c r="C31" s="310" t="str">
        <f>VLOOKUP($Q31,'教員資質指標（R8）'!$D$16:$E$60,2)</f>
        <v>特別支援学級や通級による指導、日本語指導など特別な配慮や支援を必要とする児童生徒等の特性等を理解し、学習上・生活上の支援の工夫を行うことができる。</v>
      </c>
      <c r="D31" s="311"/>
      <c r="E31" s="311"/>
      <c r="F31" s="311"/>
      <c r="G31" s="311"/>
      <c r="H31" s="311"/>
      <c r="I31" s="311"/>
      <c r="J31" s="311"/>
      <c r="K31" s="311"/>
      <c r="L31" s="311"/>
      <c r="M31" s="312"/>
      <c r="N31" s="43"/>
      <c r="O31" s="44"/>
      <c r="Q31" s="294">
        <v>11</v>
      </c>
    </row>
    <row r="32" spans="1:17" s="205" customFormat="1" ht="33.75" customHeight="1" thickBot="1" x14ac:dyDescent="0.25">
      <c r="A32" s="337"/>
      <c r="B32" s="209" t="s">
        <v>1002</v>
      </c>
      <c r="C32" s="310" t="str">
        <f>VLOOKUP($Q32,'教員資質指標（R8）'!$D$16:$E$60,2)</f>
        <v>保護者や関係機関と連携を図りながら、個別の教育支援計画や個別の指導計画を作成し、児童生徒等の教育的ニーズに応じた指導・支援を行うことができる。</v>
      </c>
      <c r="D32" s="311"/>
      <c r="E32" s="311"/>
      <c r="F32" s="311"/>
      <c r="G32" s="311"/>
      <c r="H32" s="311"/>
      <c r="I32" s="311"/>
      <c r="J32" s="311"/>
      <c r="K32" s="311"/>
      <c r="L32" s="311"/>
      <c r="M32" s="312"/>
      <c r="N32" s="43"/>
      <c r="O32" s="44"/>
      <c r="Q32" s="294">
        <v>12</v>
      </c>
    </row>
    <row r="33" spans="1:17" ht="14.25" customHeight="1" thickTop="1" x14ac:dyDescent="0.2">
      <c r="A33" s="337"/>
      <c r="B33" s="352" t="s">
        <v>990</v>
      </c>
      <c r="C33" s="353"/>
      <c r="D33" s="353"/>
      <c r="E33" s="353"/>
      <c r="F33" s="353"/>
      <c r="G33" s="353"/>
      <c r="H33" s="353"/>
      <c r="I33" s="353"/>
      <c r="J33" s="353"/>
      <c r="K33" s="353"/>
      <c r="L33" s="353"/>
      <c r="M33" s="354"/>
      <c r="N33" s="338" t="s">
        <v>2</v>
      </c>
      <c r="O33" s="339"/>
      <c r="Q33" s="295"/>
    </row>
    <row r="34" spans="1:17" x14ac:dyDescent="0.2">
      <c r="A34" s="337"/>
      <c r="B34" s="316"/>
      <c r="C34" s="317"/>
      <c r="D34" s="317"/>
      <c r="E34" s="317"/>
      <c r="F34" s="317"/>
      <c r="G34" s="317"/>
      <c r="H34" s="317"/>
      <c r="I34" s="317"/>
      <c r="J34" s="317"/>
      <c r="K34" s="317"/>
      <c r="L34" s="317"/>
      <c r="M34" s="318"/>
      <c r="N34" s="83" t="s">
        <v>0</v>
      </c>
      <c r="O34" s="84" t="s">
        <v>1</v>
      </c>
      <c r="Q34" s="295"/>
    </row>
    <row r="35" spans="1:17" ht="33.75" customHeight="1" x14ac:dyDescent="0.2">
      <c r="A35" s="337"/>
      <c r="B35" s="214">
        <v>13</v>
      </c>
      <c r="C35" s="310" t="str">
        <f>VLOOKUP($Q35,'教員資質指標（R8）'!$D$16:$E$60,2)</f>
        <v>Society5.0時代を生きていく児童生徒の発達の段階に応じた情報活用能力を育成するための指導を行うことができる。</v>
      </c>
      <c r="D35" s="311"/>
      <c r="E35" s="311"/>
      <c r="F35" s="311"/>
      <c r="G35" s="311"/>
      <c r="H35" s="311"/>
      <c r="I35" s="311"/>
      <c r="J35" s="311"/>
      <c r="K35" s="311"/>
      <c r="L35" s="311"/>
      <c r="M35" s="312"/>
      <c r="N35" s="43"/>
      <c r="O35" s="44"/>
      <c r="Q35" s="294">
        <v>13</v>
      </c>
    </row>
    <row r="36" spans="1:17" ht="33.75" customHeight="1" x14ac:dyDescent="0.2">
      <c r="A36" s="337"/>
      <c r="B36" s="214">
        <v>14</v>
      </c>
      <c r="C36" s="310" t="str">
        <f>VLOOKUP($Q36,'教員資質指標（R8）'!$D$16:$E$60,2)</f>
        <v>授業や校務の様々な場面で、効果的にICTを活用することができる。</v>
      </c>
      <c r="D36" s="311"/>
      <c r="E36" s="311"/>
      <c r="F36" s="311"/>
      <c r="G36" s="311"/>
      <c r="H36" s="311"/>
      <c r="I36" s="311"/>
      <c r="J36" s="311"/>
      <c r="K36" s="311"/>
      <c r="L36" s="311"/>
      <c r="M36" s="312"/>
      <c r="N36" s="43"/>
      <c r="O36" s="44"/>
      <c r="Q36" s="294">
        <v>14</v>
      </c>
    </row>
    <row r="37" spans="1:17" ht="33.75" customHeight="1" x14ac:dyDescent="0.2">
      <c r="A37" s="337"/>
      <c r="B37" s="214">
        <v>15</v>
      </c>
      <c r="C37" s="310" t="str">
        <f>VLOOKUP($Q37,'教員資質指標（R8）'!$D$16:$E$60,2)</f>
        <v>各校の情報セキュリティ実施手順等に基づき、校内の情報を適切に管理し、取り扱うことができる。</v>
      </c>
      <c r="D37" s="311"/>
      <c r="E37" s="311"/>
      <c r="F37" s="311"/>
      <c r="G37" s="311"/>
      <c r="H37" s="311"/>
      <c r="I37" s="311"/>
      <c r="J37" s="311"/>
      <c r="K37" s="311"/>
      <c r="L37" s="311"/>
      <c r="M37" s="312"/>
      <c r="N37" s="43"/>
      <c r="O37" s="44"/>
      <c r="Q37" s="294">
        <v>15</v>
      </c>
    </row>
    <row r="38" spans="1:17" s="205" customFormat="1" ht="33.75" customHeight="1" x14ac:dyDescent="0.2">
      <c r="A38" s="337"/>
      <c r="B38" s="207" t="s">
        <v>1003</v>
      </c>
      <c r="C38" s="310" t="str">
        <f>VLOOKUP($Q38,'教員資質指標（R8）'!$D$16:$E$60,2)</f>
        <v>学習履歴等のデータを活用し、児童生徒の学習の改善を図ることができる。</v>
      </c>
      <c r="D38" s="311"/>
      <c r="E38" s="311"/>
      <c r="F38" s="311"/>
      <c r="G38" s="311"/>
      <c r="H38" s="311"/>
      <c r="I38" s="311"/>
      <c r="J38" s="311"/>
      <c r="K38" s="311"/>
      <c r="L38" s="311"/>
      <c r="M38" s="312"/>
      <c r="N38" s="43"/>
      <c r="O38" s="44"/>
      <c r="Q38" s="294">
        <v>16</v>
      </c>
    </row>
    <row r="39" spans="1:17" ht="9" customHeight="1" x14ac:dyDescent="0.2">
      <c r="Q39" s="295"/>
    </row>
    <row r="40" spans="1:17" ht="13.5" customHeight="1" x14ac:dyDescent="0.2">
      <c r="A40" s="307" t="s">
        <v>627</v>
      </c>
      <c r="B40" s="313" t="s">
        <v>28</v>
      </c>
      <c r="C40" s="314"/>
      <c r="D40" s="314"/>
      <c r="E40" s="314"/>
      <c r="F40" s="314"/>
      <c r="G40" s="314"/>
      <c r="H40" s="314"/>
      <c r="I40" s="314"/>
      <c r="J40" s="314"/>
      <c r="K40" s="314"/>
      <c r="L40" s="314"/>
      <c r="M40" s="315"/>
      <c r="N40" s="320" t="s">
        <v>2</v>
      </c>
      <c r="O40" s="321"/>
      <c r="Q40" s="295"/>
    </row>
    <row r="41" spans="1:17" ht="13.5" customHeight="1" x14ac:dyDescent="0.2">
      <c r="A41" s="308"/>
      <c r="B41" s="316"/>
      <c r="C41" s="317"/>
      <c r="D41" s="317"/>
      <c r="E41" s="317"/>
      <c r="F41" s="317"/>
      <c r="G41" s="317"/>
      <c r="H41" s="317"/>
      <c r="I41" s="317"/>
      <c r="J41" s="317"/>
      <c r="K41" s="317"/>
      <c r="L41" s="317"/>
      <c r="M41" s="318"/>
      <c r="N41" s="83" t="s">
        <v>0</v>
      </c>
      <c r="O41" s="84" t="s">
        <v>1</v>
      </c>
      <c r="Q41" s="295"/>
    </row>
    <row r="42" spans="1:17" s="205" customFormat="1" ht="33.75" customHeight="1" x14ac:dyDescent="0.2">
      <c r="A42" s="308"/>
      <c r="B42" s="208">
        <v>17</v>
      </c>
      <c r="C42" s="310" t="str">
        <f>VLOOKUP($Q42,'教員資質指標（R8）'!$D$16:$E$60,2)</f>
        <v>学校教育目標や児童生徒の実態を踏まえた年間指導計画を作成し、計画的に授業を進めることができる。</v>
      </c>
      <c r="D42" s="311"/>
      <c r="E42" s="311"/>
      <c r="F42" s="311"/>
      <c r="G42" s="311"/>
      <c r="H42" s="311"/>
      <c r="I42" s="311"/>
      <c r="J42" s="311"/>
      <c r="K42" s="311"/>
      <c r="L42" s="311"/>
      <c r="M42" s="312"/>
      <c r="N42" s="43"/>
      <c r="O42" s="44"/>
      <c r="Q42" s="294">
        <v>17</v>
      </c>
    </row>
    <row r="43" spans="1:17" s="205" customFormat="1" ht="33.75" customHeight="1" x14ac:dyDescent="0.2">
      <c r="A43" s="308"/>
      <c r="B43" s="208">
        <v>18</v>
      </c>
      <c r="C43" s="310" t="str">
        <f>VLOOKUP($Q43,'教員資質指標（R8）'!$D$16:$E$60,2)</f>
        <v>学習指導要領の目標や内容に基づき、児童生徒の実態に応じた授業を設計することができる。</v>
      </c>
      <c r="D43" s="311"/>
      <c r="E43" s="311"/>
      <c r="F43" s="311"/>
      <c r="G43" s="311"/>
      <c r="H43" s="311"/>
      <c r="I43" s="311"/>
      <c r="J43" s="311"/>
      <c r="K43" s="311"/>
      <c r="L43" s="311"/>
      <c r="M43" s="312"/>
      <c r="N43" s="43"/>
      <c r="O43" s="44"/>
      <c r="Q43" s="294">
        <v>18</v>
      </c>
    </row>
    <row r="44" spans="1:17" s="205" customFormat="1" ht="33.75" customHeight="1" x14ac:dyDescent="0.2">
      <c r="A44" s="308"/>
      <c r="B44" s="207" t="s">
        <v>1004</v>
      </c>
      <c r="C44" s="310" t="str">
        <f>VLOOKUP($Q44,'教員資質指標（R8）'!$D$16:$E$60,2)</f>
        <v>個別最適な学びと協働的な学びの一体的な充実を図り、主体的・対話的で深い学びの実現に向けた授業づくりに取り組むことができる。</v>
      </c>
      <c r="D44" s="311"/>
      <c r="E44" s="311"/>
      <c r="F44" s="311"/>
      <c r="G44" s="311"/>
      <c r="H44" s="311"/>
      <c r="I44" s="311"/>
      <c r="J44" s="311"/>
      <c r="K44" s="311"/>
      <c r="L44" s="311"/>
      <c r="M44" s="312"/>
      <c r="N44" s="43"/>
      <c r="O44" s="44"/>
      <c r="Q44" s="294">
        <v>19</v>
      </c>
    </row>
    <row r="45" spans="1:17" s="205" customFormat="1" ht="33.75" customHeight="1" thickBot="1" x14ac:dyDescent="0.25">
      <c r="A45" s="308"/>
      <c r="B45" s="208">
        <v>20</v>
      </c>
      <c r="C45" s="310" t="str">
        <f>VLOOKUP($Q45,'教員資質指標（R8）'!$D$16:$E$60,2)</f>
        <v>評価規準等に基づき、児童生徒の学習状況を把握・評価し、指導方法の改善につなげることができる。</v>
      </c>
      <c r="D45" s="311"/>
      <c r="E45" s="311"/>
      <c r="F45" s="311"/>
      <c r="G45" s="311"/>
      <c r="H45" s="311"/>
      <c r="I45" s="311"/>
      <c r="J45" s="311"/>
      <c r="K45" s="311"/>
      <c r="L45" s="311"/>
      <c r="M45" s="312"/>
      <c r="N45" s="43"/>
      <c r="O45" s="44"/>
      <c r="Q45" s="294">
        <v>20</v>
      </c>
    </row>
    <row r="46" spans="1:17" ht="14.25" customHeight="1" thickTop="1" x14ac:dyDescent="0.2">
      <c r="A46" s="308"/>
      <c r="B46" s="352" t="s">
        <v>29</v>
      </c>
      <c r="C46" s="353"/>
      <c r="D46" s="353"/>
      <c r="E46" s="353"/>
      <c r="F46" s="353"/>
      <c r="G46" s="353"/>
      <c r="H46" s="353"/>
      <c r="I46" s="353"/>
      <c r="J46" s="353"/>
      <c r="K46" s="353"/>
      <c r="L46" s="353"/>
      <c r="M46" s="354"/>
      <c r="N46" s="338" t="s">
        <v>2</v>
      </c>
      <c r="O46" s="339"/>
      <c r="Q46" s="295"/>
    </row>
    <row r="47" spans="1:17" x14ac:dyDescent="0.2">
      <c r="A47" s="308"/>
      <c r="B47" s="316"/>
      <c r="C47" s="317"/>
      <c r="D47" s="317"/>
      <c r="E47" s="317"/>
      <c r="F47" s="317"/>
      <c r="G47" s="317"/>
      <c r="H47" s="317"/>
      <c r="I47" s="317"/>
      <c r="J47" s="317"/>
      <c r="K47" s="317"/>
      <c r="L47" s="317"/>
      <c r="M47" s="318"/>
      <c r="N47" s="83" t="s">
        <v>0</v>
      </c>
      <c r="O47" s="84" t="s">
        <v>1</v>
      </c>
      <c r="Q47" s="295"/>
    </row>
    <row r="48" spans="1:17" s="205" customFormat="1" ht="33.75" customHeight="1" x14ac:dyDescent="0.2">
      <c r="A48" s="308"/>
      <c r="B48" s="208" t="s">
        <v>1005</v>
      </c>
      <c r="C48" s="310" t="str">
        <f>VLOOKUP($Q48,'教員資質指標（R8）'!$D$16:$E$60,2)</f>
        <v>児童生徒や地域の実態に応じた教材を開発するなど、効果的な教科カリキュラムを編成することができる。</v>
      </c>
      <c r="D48" s="311"/>
      <c r="E48" s="311"/>
      <c r="F48" s="311"/>
      <c r="G48" s="311"/>
      <c r="H48" s="311"/>
      <c r="I48" s="311"/>
      <c r="J48" s="311"/>
      <c r="K48" s="311"/>
      <c r="L48" s="311"/>
      <c r="M48" s="312"/>
      <c r="N48" s="43"/>
      <c r="O48" s="44"/>
      <c r="Q48" s="294">
        <v>21</v>
      </c>
    </row>
    <row r="49" spans="1:17" s="205" customFormat="1" ht="33.75" customHeight="1" x14ac:dyDescent="0.2">
      <c r="A49" s="309"/>
      <c r="B49" s="207" t="s">
        <v>1006</v>
      </c>
      <c r="C49" s="310" t="str">
        <f>VLOOKUP($Q49,'教員資質指標（R8）'!$D$16:$E$60,2)</f>
        <v>全国学力・学習状況調査結果等自校の課題を分析し、組織的・体系的な学力向上の取組ができる。</v>
      </c>
      <c r="D49" s="311"/>
      <c r="E49" s="311"/>
      <c r="F49" s="311"/>
      <c r="G49" s="311"/>
      <c r="H49" s="311"/>
      <c r="I49" s="311"/>
      <c r="J49" s="311"/>
      <c r="K49" s="311"/>
      <c r="L49" s="311"/>
      <c r="M49" s="312"/>
      <c r="N49" s="43"/>
      <c r="O49" s="44"/>
      <c r="Q49" s="294">
        <v>22</v>
      </c>
    </row>
    <row r="50" spans="1:17" ht="9" customHeight="1" x14ac:dyDescent="0.2">
      <c r="Q50" s="295"/>
    </row>
    <row r="51" spans="1:17" ht="13.5" customHeight="1" x14ac:dyDescent="0.2">
      <c r="A51" s="307" t="s">
        <v>628</v>
      </c>
      <c r="B51" s="313" t="s">
        <v>30</v>
      </c>
      <c r="C51" s="314"/>
      <c r="D51" s="314"/>
      <c r="E51" s="314"/>
      <c r="F51" s="314"/>
      <c r="G51" s="314"/>
      <c r="H51" s="314"/>
      <c r="I51" s="314"/>
      <c r="J51" s="314"/>
      <c r="K51" s="314"/>
      <c r="L51" s="314"/>
      <c r="M51" s="315"/>
      <c r="N51" s="320" t="s">
        <v>2</v>
      </c>
      <c r="O51" s="321"/>
      <c r="Q51" s="295"/>
    </row>
    <row r="52" spans="1:17" x14ac:dyDescent="0.2">
      <c r="A52" s="308"/>
      <c r="B52" s="316"/>
      <c r="C52" s="317"/>
      <c r="D52" s="317"/>
      <c r="E52" s="317"/>
      <c r="F52" s="317"/>
      <c r="G52" s="317"/>
      <c r="H52" s="317"/>
      <c r="I52" s="317"/>
      <c r="J52" s="317"/>
      <c r="K52" s="317"/>
      <c r="L52" s="317"/>
      <c r="M52" s="318"/>
      <c r="N52" s="83" t="s">
        <v>0</v>
      </c>
      <c r="O52" s="84" t="s">
        <v>1</v>
      </c>
      <c r="Q52" s="295"/>
    </row>
    <row r="53" spans="1:17" s="205" customFormat="1" ht="30" customHeight="1" x14ac:dyDescent="0.2">
      <c r="A53" s="308"/>
      <c r="B53" s="208">
        <v>23</v>
      </c>
      <c r="C53" s="310" t="str">
        <f>VLOOKUP($Q53,'教員資質指標（R8）'!$D$16:$E$60,2)</f>
        <v>自他の生命を尊重し、多様性を認め、様々な人権課題を解決しようとする実践的な行動力を育成することができる。</v>
      </c>
      <c r="D53" s="311"/>
      <c r="E53" s="311"/>
      <c r="F53" s="311"/>
      <c r="G53" s="311"/>
      <c r="H53" s="311"/>
      <c r="I53" s="311"/>
      <c r="J53" s="311"/>
      <c r="K53" s="311"/>
      <c r="L53" s="311"/>
      <c r="M53" s="312"/>
      <c r="N53" s="43"/>
      <c r="O53" s="44"/>
      <c r="Q53" s="294">
        <v>23</v>
      </c>
    </row>
    <row r="54" spans="1:17" s="205" customFormat="1" ht="30" customHeight="1" x14ac:dyDescent="0.2">
      <c r="A54" s="308"/>
      <c r="B54" s="208">
        <v>24</v>
      </c>
      <c r="C54" s="310" t="str">
        <f>VLOOKUP($Q54,'教員資質指標（R8）'!$D$16:$E$60,2)</f>
        <v>体験活動や実践活動を通して、児童生徒の道徳性の育成に努めている。</v>
      </c>
      <c r="D54" s="311"/>
      <c r="E54" s="311"/>
      <c r="F54" s="311"/>
      <c r="G54" s="311"/>
      <c r="H54" s="311"/>
      <c r="I54" s="311"/>
      <c r="J54" s="311"/>
      <c r="K54" s="311"/>
      <c r="L54" s="311"/>
      <c r="M54" s="312"/>
      <c r="N54" s="43"/>
      <c r="O54" s="44"/>
      <c r="Q54" s="294">
        <v>24</v>
      </c>
    </row>
    <row r="55" spans="1:17" s="205" customFormat="1" ht="30" customHeight="1" x14ac:dyDescent="0.2">
      <c r="A55" s="308"/>
      <c r="B55" s="208" t="s">
        <v>1007</v>
      </c>
      <c r="C55" s="310" t="str">
        <f>VLOOKUP($Q55,'教員資質指標（R8）'!$D$16:$E$60,2)</f>
        <v xml:space="preserve">インターネット上の人権侵害及びいじめ、不登校等の各教育課題の緊急性や重要性を理解し、他の教職員や関係機関と連携しながらその予防・解決に取り組むことができる。 </v>
      </c>
      <c r="D55" s="311"/>
      <c r="E55" s="311"/>
      <c r="F55" s="311"/>
      <c r="G55" s="311"/>
      <c r="H55" s="311"/>
      <c r="I55" s="311"/>
      <c r="J55" s="311"/>
      <c r="K55" s="311"/>
      <c r="L55" s="311"/>
      <c r="M55" s="312"/>
      <c r="N55" s="43"/>
      <c r="O55" s="44"/>
      <c r="Q55" s="294">
        <v>25</v>
      </c>
    </row>
    <row r="56" spans="1:17" s="205" customFormat="1" ht="30" customHeight="1" thickBot="1" x14ac:dyDescent="0.25">
      <c r="A56" s="308"/>
      <c r="B56" s="209">
        <v>26</v>
      </c>
      <c r="C56" s="310" t="str">
        <f>VLOOKUP($Q56,'教員資質指標（R8）'!$D$16:$E$60,2)</f>
        <v>学校教育目標の実現に向け、学級経営案やホームルーム計画の立案・実行・改善ができ、児童生徒が安心して過ごせる学級づくりに取り組むことができる。</v>
      </c>
      <c r="D56" s="311"/>
      <c r="E56" s="311"/>
      <c r="F56" s="311"/>
      <c r="G56" s="311"/>
      <c r="H56" s="311"/>
      <c r="I56" s="311"/>
      <c r="J56" s="311"/>
      <c r="K56" s="311"/>
      <c r="L56" s="311"/>
      <c r="M56" s="312"/>
      <c r="N56" s="50"/>
      <c r="O56" s="51"/>
      <c r="Q56" s="294">
        <v>26</v>
      </c>
    </row>
    <row r="57" spans="1:17" ht="13.5" thickTop="1" x14ac:dyDescent="0.2">
      <c r="A57" s="308"/>
      <c r="B57" s="352" t="s">
        <v>31</v>
      </c>
      <c r="C57" s="353"/>
      <c r="D57" s="353"/>
      <c r="E57" s="353"/>
      <c r="F57" s="353"/>
      <c r="G57" s="353"/>
      <c r="H57" s="353"/>
      <c r="I57" s="353"/>
      <c r="J57" s="353"/>
      <c r="K57" s="353"/>
      <c r="L57" s="353"/>
      <c r="M57" s="354"/>
      <c r="N57" s="338" t="s">
        <v>2</v>
      </c>
      <c r="O57" s="339"/>
      <c r="Q57" s="295"/>
    </row>
    <row r="58" spans="1:17" x14ac:dyDescent="0.2">
      <c r="A58" s="308"/>
      <c r="B58" s="316"/>
      <c r="C58" s="317"/>
      <c r="D58" s="317"/>
      <c r="E58" s="317"/>
      <c r="F58" s="317"/>
      <c r="G58" s="317"/>
      <c r="H58" s="317"/>
      <c r="I58" s="317"/>
      <c r="J58" s="317"/>
      <c r="K58" s="317"/>
      <c r="L58" s="317"/>
      <c r="M58" s="318"/>
      <c r="N58" s="83" t="s">
        <v>0</v>
      </c>
      <c r="O58" s="84" t="s">
        <v>1</v>
      </c>
      <c r="Q58" s="295"/>
    </row>
    <row r="59" spans="1:17" s="205" customFormat="1" ht="30" customHeight="1" x14ac:dyDescent="0.2">
      <c r="A59" s="308"/>
      <c r="B59" s="208">
        <v>27</v>
      </c>
      <c r="C59" s="310" t="str">
        <f>VLOOKUP($Q59,'教員資質指標（R8）'!$D$16:$E$60,2)</f>
        <v>児童生徒との適切な距離を保ちながら、生活背景や内面の理解に努め、カウンセリングマインドをもって、児童生徒と接することができる。</v>
      </c>
      <c r="D59" s="311"/>
      <c r="E59" s="311"/>
      <c r="F59" s="311"/>
      <c r="G59" s="311"/>
      <c r="H59" s="311"/>
      <c r="I59" s="311"/>
      <c r="J59" s="311"/>
      <c r="K59" s="311"/>
      <c r="L59" s="311"/>
      <c r="M59" s="312"/>
      <c r="N59" s="43"/>
      <c r="O59" s="44"/>
      <c r="Q59" s="294">
        <v>27</v>
      </c>
    </row>
    <row r="60" spans="1:17" s="205" customFormat="1" ht="30" customHeight="1" x14ac:dyDescent="0.2">
      <c r="A60" s="308"/>
      <c r="B60" s="208">
        <v>28</v>
      </c>
      <c r="C60" s="310" t="str">
        <f>VLOOKUP($Q60,'教員資質指標（R8）'!$D$16:$E$60,2)</f>
        <v>社会的・職業的自立の基盤となる能力や態度の育成等を通して、児童生徒のキャリア発達を促すことができる。</v>
      </c>
      <c r="D60" s="311"/>
      <c r="E60" s="311"/>
      <c r="F60" s="311"/>
      <c r="G60" s="311"/>
      <c r="H60" s="311"/>
      <c r="I60" s="311"/>
      <c r="J60" s="311"/>
      <c r="K60" s="311"/>
      <c r="L60" s="311"/>
      <c r="M60" s="312"/>
      <c r="N60" s="43"/>
      <c r="O60" s="44"/>
      <c r="Q60" s="294">
        <v>28</v>
      </c>
    </row>
    <row r="61" spans="1:17" s="205" customFormat="1" ht="30" customHeight="1" x14ac:dyDescent="0.2">
      <c r="A61" s="308"/>
      <c r="B61" s="208" t="s">
        <v>1008</v>
      </c>
      <c r="C61" s="310" t="str">
        <f>VLOOKUP($Q61,'教員資質指標（R8）'!$D$16:$E$60,2)</f>
        <v>児童生徒が自らのよさや可能性を認識し、多様な他者と協働する力を身に付けられるよう指導することができる。</v>
      </c>
      <c r="D61" s="311"/>
      <c r="E61" s="311"/>
      <c r="F61" s="311"/>
      <c r="G61" s="311"/>
      <c r="H61" s="311"/>
      <c r="I61" s="311"/>
      <c r="J61" s="311"/>
      <c r="K61" s="311"/>
      <c r="L61" s="311"/>
      <c r="M61" s="312"/>
      <c r="N61" s="43"/>
      <c r="O61" s="44"/>
      <c r="Q61" s="294">
        <v>29</v>
      </c>
    </row>
    <row r="62" spans="1:17" s="205" customFormat="1" ht="30" customHeight="1" x14ac:dyDescent="0.2">
      <c r="A62" s="308"/>
      <c r="B62" s="208">
        <v>30</v>
      </c>
      <c r="C62" s="310" t="str">
        <f>VLOOKUP($Q62,'教員資質指標（R8）'!$D$16:$E$60,2)</f>
        <v>児童生徒の健康課題を的確に捉え、それを解決するための保健教育や保健指導ができる。</v>
      </c>
      <c r="D62" s="311"/>
      <c r="E62" s="311"/>
      <c r="F62" s="311"/>
      <c r="G62" s="311"/>
      <c r="H62" s="311"/>
      <c r="I62" s="311"/>
      <c r="J62" s="311"/>
      <c r="K62" s="311"/>
      <c r="L62" s="311"/>
      <c r="M62" s="312"/>
      <c r="N62" s="43"/>
      <c r="O62" s="44"/>
      <c r="Q62" s="294">
        <v>30</v>
      </c>
    </row>
    <row r="63" spans="1:17" s="205" customFormat="1" ht="30" customHeight="1" x14ac:dyDescent="0.2">
      <c r="A63" s="309"/>
      <c r="B63" s="207" t="s">
        <v>1009</v>
      </c>
      <c r="C63" s="310" t="str">
        <f>VLOOKUP($Q63,'教員資質指標（R8）'!$D$16:$E$60,2)</f>
        <v>偏食傾向や肥満傾向、食物アレルギー等の健康課題を抱える児童生徒に対し、個別の相談指導ができる。</v>
      </c>
      <c r="D63" s="311"/>
      <c r="E63" s="311"/>
      <c r="F63" s="311"/>
      <c r="G63" s="311"/>
      <c r="H63" s="311"/>
      <c r="I63" s="311"/>
      <c r="J63" s="311"/>
      <c r="K63" s="311"/>
      <c r="L63" s="311"/>
      <c r="M63" s="312"/>
      <c r="N63" s="43"/>
      <c r="O63" s="44"/>
      <c r="Q63" s="294">
        <v>31</v>
      </c>
    </row>
    <row r="64" spans="1:17" s="205" customFormat="1" ht="12.75" hidden="1" customHeight="1" x14ac:dyDescent="0.2">
      <c r="A64" s="211"/>
      <c r="B64" s="207" t="s">
        <v>988</v>
      </c>
      <c r="C64" s="310" t="s">
        <v>987</v>
      </c>
      <c r="D64" s="311"/>
      <c r="E64" s="311"/>
      <c r="F64" s="311"/>
      <c r="G64" s="311"/>
      <c r="H64" s="311"/>
      <c r="I64" s="311"/>
      <c r="J64" s="311"/>
      <c r="K64" s="311"/>
      <c r="L64" s="311"/>
      <c r="M64" s="312"/>
      <c r="N64" s="43"/>
      <c r="O64" s="44"/>
      <c r="Q64" s="294"/>
    </row>
    <row r="65" spans="1:17" s="205" customFormat="1" ht="10.9" customHeight="1" x14ac:dyDescent="0.2">
      <c r="A65" s="200"/>
      <c r="B65" s="199"/>
      <c r="C65" s="201"/>
      <c r="D65" s="201"/>
      <c r="E65" s="201"/>
      <c r="F65" s="201"/>
      <c r="G65" s="201"/>
      <c r="H65" s="201"/>
      <c r="I65" s="201"/>
      <c r="J65" s="201"/>
      <c r="K65" s="201"/>
      <c r="L65" s="201"/>
      <c r="M65" s="201"/>
      <c r="N65" s="206"/>
      <c r="O65" s="206"/>
      <c r="Q65" s="294"/>
    </row>
    <row r="66" spans="1:17" ht="13.5" customHeight="1" x14ac:dyDescent="0.2">
      <c r="A66" s="307" t="s">
        <v>629</v>
      </c>
      <c r="B66" s="313" t="s">
        <v>32</v>
      </c>
      <c r="C66" s="314"/>
      <c r="D66" s="314"/>
      <c r="E66" s="314"/>
      <c r="F66" s="314"/>
      <c r="G66" s="314"/>
      <c r="H66" s="314"/>
      <c r="I66" s="314"/>
      <c r="J66" s="314"/>
      <c r="K66" s="314"/>
      <c r="L66" s="314"/>
      <c r="M66" s="315"/>
      <c r="N66" s="320" t="s">
        <v>2</v>
      </c>
      <c r="O66" s="321"/>
      <c r="Q66" s="295"/>
    </row>
    <row r="67" spans="1:17" x14ac:dyDescent="0.2">
      <c r="A67" s="308"/>
      <c r="B67" s="316"/>
      <c r="C67" s="317"/>
      <c r="D67" s="317"/>
      <c r="E67" s="317"/>
      <c r="F67" s="317"/>
      <c r="G67" s="317"/>
      <c r="H67" s="317"/>
      <c r="I67" s="317"/>
      <c r="J67" s="317"/>
      <c r="K67" s="317"/>
      <c r="L67" s="317"/>
      <c r="M67" s="318"/>
      <c r="N67" s="83" t="s">
        <v>0</v>
      </c>
      <c r="O67" s="84" t="s">
        <v>1</v>
      </c>
      <c r="Q67" s="295"/>
    </row>
    <row r="68" spans="1:17" s="205" customFormat="1" ht="30" customHeight="1" x14ac:dyDescent="0.2">
      <c r="A68" s="308"/>
      <c r="B68" s="208" t="s">
        <v>1010</v>
      </c>
      <c r="C68" s="310" t="str">
        <f>VLOOKUP($Q68,'教員資質指標（R8）'!$D$16:$E$60,2)</f>
        <v>「業務量管理・健康確保措置実施計画」に基づき、児童生徒と向き合う時間の確保と、ワーク・ライフ・バランスの実現に向けて、計画的に仕事を進めることができる。</v>
      </c>
      <c r="D68" s="311"/>
      <c r="E68" s="311"/>
      <c r="F68" s="311"/>
      <c r="G68" s="311"/>
      <c r="H68" s="311"/>
      <c r="I68" s="311"/>
      <c r="J68" s="311"/>
      <c r="K68" s="311"/>
      <c r="L68" s="311"/>
      <c r="M68" s="312"/>
      <c r="N68" s="43"/>
      <c r="O68" s="44"/>
      <c r="Q68" s="294">
        <v>32</v>
      </c>
    </row>
    <row r="69" spans="1:17" s="205" customFormat="1" ht="30" customHeight="1" x14ac:dyDescent="0.2">
      <c r="A69" s="308"/>
      <c r="B69" s="208">
        <v>33</v>
      </c>
      <c r="C69" s="310" t="str">
        <f>VLOOKUP($Q69,'教員資質指標（R8）'!$D$16:$E$60,2)</f>
        <v>児童生徒への指導等に関して、同僚・先輩や管理職等に相談し、指導に生かすことができる。</v>
      </c>
      <c r="D69" s="311"/>
      <c r="E69" s="311"/>
      <c r="F69" s="311"/>
      <c r="G69" s="311"/>
      <c r="H69" s="311"/>
      <c r="I69" s="311"/>
      <c r="J69" s="311"/>
      <c r="K69" s="311"/>
      <c r="L69" s="311"/>
      <c r="M69" s="312"/>
      <c r="N69" s="43"/>
      <c r="O69" s="44"/>
      <c r="Q69" s="294">
        <v>33</v>
      </c>
    </row>
    <row r="70" spans="1:17" s="205" customFormat="1" ht="30" customHeight="1" x14ac:dyDescent="0.2">
      <c r="A70" s="308"/>
      <c r="B70" s="208" t="s">
        <v>1011</v>
      </c>
      <c r="C70" s="310" t="str">
        <f>VLOOKUP($Q70,'教員資質指標（R8）'!$D$16:$E$60,2)</f>
        <v>豊富な知識や経験を基に、若手教員に対し個性や特性に応じて支援するとともに、同僚と協働して学校の課題に取り組むことができる。</v>
      </c>
      <c r="D70" s="311"/>
      <c r="E70" s="311"/>
      <c r="F70" s="311"/>
      <c r="G70" s="311"/>
      <c r="H70" s="311"/>
      <c r="I70" s="311"/>
      <c r="J70" s="311"/>
      <c r="K70" s="311"/>
      <c r="L70" s="311"/>
      <c r="M70" s="312"/>
      <c r="N70" s="43"/>
      <c r="O70" s="44"/>
      <c r="Q70" s="294">
        <v>34</v>
      </c>
    </row>
    <row r="71" spans="1:17" s="205" customFormat="1" ht="30" customHeight="1" thickBot="1" x14ac:dyDescent="0.25">
      <c r="A71" s="308"/>
      <c r="B71" s="209">
        <v>35</v>
      </c>
      <c r="C71" s="310" t="str">
        <f>VLOOKUP($Q71,'教員資質指標（R8）'!$D$16:$E$60,2)</f>
        <v>課題解決に向け、校内の共通理解を図り、家庭・地域・関係機関等と連携して取り組むことができる。</v>
      </c>
      <c r="D71" s="311"/>
      <c r="E71" s="311"/>
      <c r="F71" s="311"/>
      <c r="G71" s="311"/>
      <c r="H71" s="311"/>
      <c r="I71" s="311"/>
      <c r="J71" s="311"/>
      <c r="K71" s="311"/>
      <c r="L71" s="311"/>
      <c r="M71" s="312"/>
      <c r="N71" s="50"/>
      <c r="O71" s="51"/>
      <c r="Q71" s="294">
        <v>35</v>
      </c>
    </row>
    <row r="72" spans="1:17" ht="13.5" thickTop="1" x14ac:dyDescent="0.2">
      <c r="A72" s="308"/>
      <c r="B72" s="352" t="s">
        <v>33</v>
      </c>
      <c r="C72" s="353"/>
      <c r="D72" s="353"/>
      <c r="E72" s="353"/>
      <c r="F72" s="353"/>
      <c r="G72" s="353"/>
      <c r="H72" s="353"/>
      <c r="I72" s="353"/>
      <c r="J72" s="353"/>
      <c r="K72" s="353"/>
      <c r="L72" s="353"/>
      <c r="M72" s="354"/>
      <c r="N72" s="338" t="s">
        <v>2</v>
      </c>
      <c r="O72" s="339"/>
      <c r="Q72" s="295"/>
    </row>
    <row r="73" spans="1:17" x14ac:dyDescent="0.2">
      <c r="A73" s="308"/>
      <c r="B73" s="316"/>
      <c r="C73" s="317"/>
      <c r="D73" s="317"/>
      <c r="E73" s="317"/>
      <c r="F73" s="317"/>
      <c r="G73" s="317"/>
      <c r="H73" s="317"/>
      <c r="I73" s="317"/>
      <c r="J73" s="317"/>
      <c r="K73" s="317"/>
      <c r="L73" s="317"/>
      <c r="M73" s="318"/>
      <c r="N73" s="83" t="s">
        <v>0</v>
      </c>
      <c r="O73" s="84" t="s">
        <v>1</v>
      </c>
      <c r="Q73" s="295"/>
    </row>
    <row r="74" spans="1:17" s="205" customFormat="1" ht="30" customHeight="1" x14ac:dyDescent="0.2">
      <c r="A74" s="308"/>
      <c r="B74" s="208">
        <v>36</v>
      </c>
      <c r="C74" s="310" t="str">
        <f>VLOOKUP($Q74,'教員資質指標（R8）'!$D$16:$E$60,2)</f>
        <v>学校教育目標の達成に向け、主体的、積極的に学校運営に参画することができる。</v>
      </c>
      <c r="D74" s="311"/>
      <c r="E74" s="311"/>
      <c r="F74" s="311"/>
      <c r="G74" s="311"/>
      <c r="H74" s="311"/>
      <c r="I74" s="311"/>
      <c r="J74" s="311"/>
      <c r="K74" s="311"/>
      <c r="L74" s="311"/>
      <c r="M74" s="312"/>
      <c r="N74" s="43"/>
      <c r="O74" s="44"/>
      <c r="Q74" s="294">
        <v>36</v>
      </c>
    </row>
    <row r="75" spans="1:17" s="205" customFormat="1" ht="30" customHeight="1" x14ac:dyDescent="0.2">
      <c r="A75" s="308"/>
      <c r="B75" s="208">
        <v>37</v>
      </c>
      <c r="C75" s="310" t="str">
        <f>VLOOKUP($Q75,'教員資質指標（R8）'!$D$16:$E$60,2)</f>
        <v>校内における自分の役割を認識し、校務分掌を的確かつ効率的に遂行できる。</v>
      </c>
      <c r="D75" s="311"/>
      <c r="E75" s="311"/>
      <c r="F75" s="311"/>
      <c r="G75" s="311"/>
      <c r="H75" s="311"/>
      <c r="I75" s="311"/>
      <c r="J75" s="311"/>
      <c r="K75" s="311"/>
      <c r="L75" s="311"/>
      <c r="M75" s="312"/>
      <c r="N75" s="43"/>
      <c r="O75" s="44"/>
      <c r="Q75" s="294">
        <v>37</v>
      </c>
    </row>
    <row r="76" spans="1:17" s="205" customFormat="1" ht="30" customHeight="1" x14ac:dyDescent="0.2">
      <c r="A76" s="308"/>
      <c r="B76" s="208" t="s">
        <v>1012</v>
      </c>
      <c r="C76" s="310" t="str">
        <f>VLOOKUP($Q76,'教員資質指標（R8）'!$D$16:$E$60,2)</f>
        <v>家庭や地域社会と連携し、開かれた学校づくりに努めている。</v>
      </c>
      <c r="D76" s="311"/>
      <c r="E76" s="311"/>
      <c r="F76" s="311"/>
      <c r="G76" s="311"/>
      <c r="H76" s="311"/>
      <c r="I76" s="311"/>
      <c r="J76" s="311"/>
      <c r="K76" s="311"/>
      <c r="L76" s="311"/>
      <c r="M76" s="312"/>
      <c r="N76" s="43"/>
      <c r="O76" s="44"/>
      <c r="Q76" s="294">
        <v>38</v>
      </c>
    </row>
    <row r="77" spans="1:17" s="205" customFormat="1" ht="30" customHeight="1" x14ac:dyDescent="0.2">
      <c r="A77" s="309"/>
      <c r="B77" s="207" t="s">
        <v>1013</v>
      </c>
      <c r="C77" s="310" t="str">
        <f>VLOOKUP($Q77,'教員資質指標（R8）'!$D$16:$E$60,2)</f>
        <v>学校の危機管理マニュアルを理解し、事件や事故、トラブルに適切に対応することができる。</v>
      </c>
      <c r="D77" s="311"/>
      <c r="E77" s="311"/>
      <c r="F77" s="311"/>
      <c r="G77" s="311"/>
      <c r="H77" s="311"/>
      <c r="I77" s="311"/>
      <c r="J77" s="311"/>
      <c r="K77" s="311"/>
      <c r="L77" s="311"/>
      <c r="M77" s="312"/>
      <c r="N77" s="43"/>
      <c r="O77" s="44"/>
      <c r="Q77" s="294">
        <v>39</v>
      </c>
    </row>
    <row r="78" spans="1:17" s="205" customFormat="1" ht="30" hidden="1" customHeight="1" x14ac:dyDescent="0.2">
      <c r="A78" s="210"/>
      <c r="B78" s="208">
        <v>40</v>
      </c>
      <c r="C78" s="310" t="s">
        <v>986</v>
      </c>
      <c r="D78" s="311"/>
      <c r="E78" s="311"/>
      <c r="F78" s="311"/>
      <c r="G78" s="311"/>
      <c r="H78" s="311"/>
      <c r="I78" s="311"/>
      <c r="J78" s="311"/>
      <c r="K78" s="311"/>
      <c r="L78" s="311"/>
      <c r="M78" s="312"/>
      <c r="N78" s="43"/>
      <c r="O78" s="44"/>
      <c r="Q78" s="294"/>
    </row>
    <row r="79" spans="1:17" s="205" customFormat="1" ht="30" hidden="1" customHeight="1" x14ac:dyDescent="0.2">
      <c r="A79" s="211"/>
      <c r="B79" s="207">
        <v>41</v>
      </c>
      <c r="C79" s="310" t="s">
        <v>985</v>
      </c>
      <c r="D79" s="311"/>
      <c r="E79" s="311"/>
      <c r="F79" s="311"/>
      <c r="G79" s="311"/>
      <c r="H79" s="311"/>
      <c r="I79" s="311"/>
      <c r="J79" s="311"/>
      <c r="K79" s="311"/>
      <c r="L79" s="311"/>
      <c r="M79" s="312"/>
      <c r="N79" s="43"/>
      <c r="O79" s="44"/>
      <c r="Q79" s="294"/>
    </row>
    <row r="80" spans="1:17" ht="9" customHeight="1" x14ac:dyDescent="0.2">
      <c r="Q80" s="295"/>
    </row>
    <row r="81" spans="1:17" x14ac:dyDescent="0.2">
      <c r="A81" s="337" t="s">
        <v>630</v>
      </c>
      <c r="B81" s="313" t="s">
        <v>631</v>
      </c>
      <c r="C81" s="314"/>
      <c r="D81" s="314"/>
      <c r="E81" s="314"/>
      <c r="F81" s="314"/>
      <c r="G81" s="314"/>
      <c r="H81" s="314"/>
      <c r="I81" s="314"/>
      <c r="J81" s="314"/>
      <c r="K81" s="314"/>
      <c r="L81" s="314"/>
      <c r="M81" s="315"/>
      <c r="N81" s="320" t="s">
        <v>2</v>
      </c>
      <c r="O81" s="321"/>
      <c r="Q81" s="295"/>
    </row>
    <row r="82" spans="1:17" x14ac:dyDescent="0.2">
      <c r="A82" s="337"/>
      <c r="B82" s="316"/>
      <c r="C82" s="317"/>
      <c r="D82" s="317"/>
      <c r="E82" s="317"/>
      <c r="F82" s="317"/>
      <c r="G82" s="317"/>
      <c r="H82" s="317"/>
      <c r="I82" s="317"/>
      <c r="J82" s="317"/>
      <c r="K82" s="317"/>
      <c r="L82" s="317"/>
      <c r="M82" s="318"/>
      <c r="N82" s="83" t="s">
        <v>0</v>
      </c>
      <c r="O82" s="84" t="s">
        <v>1</v>
      </c>
      <c r="Q82" s="295"/>
    </row>
    <row r="83" spans="1:17" s="204" customFormat="1" ht="30" customHeight="1" x14ac:dyDescent="0.2">
      <c r="A83" s="337"/>
      <c r="B83" s="207">
        <v>42</v>
      </c>
      <c r="C83" s="310" t="str">
        <f>VLOOKUP($Q83,'教員資質指標（R8）'!$D$16:$E$60,2)</f>
        <v>日頃から、ストレスマネジメントに努めるとともに、教員として自覚ある行動をとることができる。</v>
      </c>
      <c r="D83" s="311"/>
      <c r="E83" s="311"/>
      <c r="F83" s="311"/>
      <c r="G83" s="311"/>
      <c r="H83" s="311"/>
      <c r="I83" s="311"/>
      <c r="J83" s="311"/>
      <c r="K83" s="311"/>
      <c r="L83" s="311"/>
      <c r="M83" s="312"/>
      <c r="N83" s="43"/>
      <c r="O83" s="44"/>
      <c r="Q83" s="296">
        <v>42</v>
      </c>
    </row>
    <row r="84" spans="1:17" s="204" customFormat="1" ht="30" customHeight="1" x14ac:dyDescent="0.2">
      <c r="A84" s="337"/>
      <c r="B84" s="209">
        <v>43</v>
      </c>
      <c r="C84" s="310" t="str">
        <f>VLOOKUP($Q84,'教員資質指標（R8）'!$D$16:$E$60,2)</f>
        <v>適切な言動を心がけ、児童生徒や保護者等からの信頼確保に努めている。</v>
      </c>
      <c r="D84" s="311"/>
      <c r="E84" s="311"/>
      <c r="F84" s="311"/>
      <c r="G84" s="311"/>
      <c r="H84" s="311"/>
      <c r="I84" s="311"/>
      <c r="J84" s="311"/>
      <c r="K84" s="311"/>
      <c r="L84" s="311"/>
      <c r="M84" s="312"/>
      <c r="N84" s="43"/>
      <c r="O84" s="44"/>
      <c r="Q84" s="296">
        <v>43</v>
      </c>
    </row>
    <row r="85" spans="1:17" s="205" customFormat="1" ht="30" customHeight="1" x14ac:dyDescent="0.2">
      <c r="A85" s="337"/>
      <c r="B85" s="208">
        <v>44</v>
      </c>
      <c r="C85" s="310" t="str">
        <f>VLOOKUP($Q85,'教員資質指標（R8）'!$D$16:$E$60,2)</f>
        <v>自らの適性や役割に応じた研究・研修に努め、職務や教科等の専門的知識や技能の向上を図ることができる。</v>
      </c>
      <c r="D85" s="311"/>
      <c r="E85" s="311"/>
      <c r="F85" s="311"/>
      <c r="G85" s="311"/>
      <c r="H85" s="311"/>
      <c r="I85" s="311"/>
      <c r="J85" s="311"/>
      <c r="K85" s="311"/>
      <c r="L85" s="311"/>
      <c r="M85" s="312"/>
      <c r="N85" s="43"/>
      <c r="O85" s="44"/>
      <c r="Q85" s="294">
        <v>44</v>
      </c>
    </row>
    <row r="86" spans="1:17" s="205" customFormat="1" ht="30" customHeight="1" x14ac:dyDescent="0.2">
      <c r="A86" s="337"/>
      <c r="B86" s="207">
        <v>45</v>
      </c>
      <c r="C86" s="310" t="str">
        <f>VLOOKUP($Q86,'教員資質指標（R8）'!$D$16:$E$60,2)</f>
        <v>日々の実践等を振り返り、主体的に自らの教育活動の工夫・改善に努めている。</v>
      </c>
      <c r="D86" s="311"/>
      <c r="E86" s="311"/>
      <c r="F86" s="311"/>
      <c r="G86" s="311"/>
      <c r="H86" s="311"/>
      <c r="I86" s="311"/>
      <c r="J86" s="311"/>
      <c r="K86" s="311"/>
      <c r="L86" s="311"/>
      <c r="M86" s="312"/>
      <c r="N86" s="43"/>
      <c r="O86" s="44"/>
      <c r="Q86" s="294">
        <v>45</v>
      </c>
    </row>
    <row r="87" spans="1:17" ht="9" customHeight="1" x14ac:dyDescent="0.2"/>
    <row r="88" spans="1:17" s="203" customFormat="1" x14ac:dyDescent="0.2">
      <c r="A88" s="52" t="s">
        <v>982</v>
      </c>
      <c r="B88" s="52"/>
      <c r="C88" s="52"/>
      <c r="D88" s="52"/>
      <c r="E88" s="54"/>
      <c r="F88" s="54"/>
      <c r="G88" s="87"/>
      <c r="H88" s="87"/>
      <c r="I88" s="87"/>
      <c r="J88" s="87"/>
      <c r="K88" s="87"/>
      <c r="L88" s="87"/>
      <c r="M88" s="87"/>
      <c r="N88" s="87"/>
      <c r="O88" s="87"/>
    </row>
    <row r="89" spans="1:17" ht="6.75" customHeight="1" x14ac:dyDescent="0.2">
      <c r="A89" s="41"/>
      <c r="B89" s="42"/>
      <c r="C89" s="42"/>
      <c r="D89" s="42"/>
      <c r="E89" s="53"/>
      <c r="F89" s="53"/>
      <c r="N89"/>
      <c r="O89"/>
    </row>
    <row r="90" spans="1:17" ht="100.5" customHeight="1" x14ac:dyDescent="0.2">
      <c r="A90" s="335"/>
      <c r="B90" s="335"/>
      <c r="C90" s="335"/>
      <c r="D90" s="335"/>
      <c r="E90" s="335"/>
      <c r="F90" s="335"/>
      <c r="G90" s="335"/>
      <c r="H90" s="335"/>
      <c r="I90" s="335"/>
      <c r="J90" s="335"/>
      <c r="K90" s="335"/>
      <c r="L90" s="335"/>
      <c r="M90" s="335"/>
      <c r="N90" s="335"/>
      <c r="O90" s="335"/>
    </row>
    <row r="91" spans="1:17" ht="9" customHeight="1" x14ac:dyDescent="0.2">
      <c r="A91" s="41"/>
      <c r="B91" s="42"/>
      <c r="C91" s="42"/>
      <c r="D91" s="42"/>
      <c r="E91" s="42"/>
      <c r="F91" s="42"/>
      <c r="N91"/>
      <c r="O91"/>
    </row>
    <row r="92" spans="1:17" s="203" customFormat="1" x14ac:dyDescent="0.2">
      <c r="A92" s="334" t="s">
        <v>1330</v>
      </c>
      <c r="B92" s="334"/>
      <c r="C92" s="334"/>
      <c r="D92" s="334"/>
      <c r="E92" s="334"/>
      <c r="F92" s="334"/>
      <c r="G92" s="334"/>
      <c r="H92" s="334"/>
      <c r="I92" s="334"/>
      <c r="J92" s="334"/>
      <c r="K92" s="334"/>
      <c r="L92" s="334"/>
      <c r="M92" s="334"/>
      <c r="N92" s="334"/>
      <c r="O92" s="334"/>
    </row>
    <row r="93" spans="1:17" ht="6.75" customHeight="1" x14ac:dyDescent="0.2">
      <c r="A93" s="41"/>
      <c r="B93" s="42"/>
      <c r="C93" s="42"/>
      <c r="D93" s="42"/>
      <c r="E93" s="53"/>
      <c r="F93" s="53"/>
      <c r="N93"/>
      <c r="O93"/>
    </row>
    <row r="94" spans="1:17" ht="100.5" customHeight="1" x14ac:dyDescent="0.2">
      <c r="A94" s="335"/>
      <c r="B94" s="335"/>
      <c r="C94" s="335"/>
      <c r="D94" s="335"/>
      <c r="E94" s="335"/>
      <c r="F94" s="335"/>
      <c r="G94" s="335"/>
      <c r="H94" s="335"/>
      <c r="I94" s="335"/>
      <c r="J94" s="335"/>
      <c r="K94" s="335"/>
      <c r="L94" s="335"/>
      <c r="M94" s="335"/>
      <c r="N94" s="335"/>
      <c r="O94" s="335"/>
    </row>
    <row r="95" spans="1:17" s="76" customFormat="1" ht="12.5" x14ac:dyDescent="0.2">
      <c r="A95" s="88" t="s">
        <v>632</v>
      </c>
    </row>
    <row r="96" spans="1:17" s="76" customFormat="1" ht="12.5" x14ac:dyDescent="0.2">
      <c r="A96" s="76" t="s">
        <v>633</v>
      </c>
    </row>
    <row r="97" x14ac:dyDescent="0.2"/>
    <row r="98" x14ac:dyDescent="0.2"/>
    <row r="99" x14ac:dyDescent="0.2"/>
    <row r="100" x14ac:dyDescent="0.2"/>
    <row r="101" x14ac:dyDescent="0.2"/>
    <row r="102" x14ac:dyDescent="0.2"/>
    <row r="103" x14ac:dyDescent="0.2"/>
    <row r="104" x14ac:dyDescent="0.2"/>
    <row r="105" x14ac:dyDescent="0.2"/>
    <row r="106" x14ac:dyDescent="0.2"/>
    <row r="107" x14ac:dyDescent="0.2"/>
    <row r="108" x14ac:dyDescent="0.2"/>
    <row r="109" x14ac:dyDescent="0.2"/>
    <row r="110" x14ac:dyDescent="0.2"/>
    <row r="111" x14ac:dyDescent="0.2"/>
    <row r="112" x14ac:dyDescent="0.2"/>
    <row r="113" x14ac:dyDescent="0.2"/>
    <row r="114" x14ac:dyDescent="0.2"/>
    <row r="115" x14ac:dyDescent="0.2"/>
    <row r="116" x14ac:dyDescent="0.2"/>
    <row r="117" x14ac:dyDescent="0.2"/>
    <row r="118" x14ac:dyDescent="0.2"/>
    <row r="119" x14ac:dyDescent="0.2"/>
    <row r="120" x14ac:dyDescent="0.2"/>
    <row r="121" x14ac:dyDescent="0.2"/>
    <row r="122" x14ac:dyDescent="0.2"/>
    <row r="123" x14ac:dyDescent="0.2"/>
    <row r="124" x14ac:dyDescent="0.2"/>
    <row r="125" x14ac:dyDescent="0.2"/>
    <row r="126" x14ac:dyDescent="0.2"/>
    <row r="127" x14ac:dyDescent="0.2"/>
    <row r="128" x14ac:dyDescent="0.2"/>
    <row r="129" x14ac:dyDescent="0.2"/>
    <row r="130" x14ac:dyDescent="0.2"/>
    <row r="131" x14ac:dyDescent="0.2"/>
    <row r="132" x14ac:dyDescent="0.2"/>
    <row r="133" x14ac:dyDescent="0.2"/>
    <row r="134" x14ac:dyDescent="0.2"/>
    <row r="135" x14ac:dyDescent="0.2"/>
    <row r="136" x14ac:dyDescent="0.2"/>
    <row r="137" x14ac:dyDescent="0.2"/>
    <row r="138" x14ac:dyDescent="0.2"/>
    <row r="139" x14ac:dyDescent="0.2"/>
    <row r="140" x14ac:dyDescent="0.2"/>
    <row r="141" x14ac:dyDescent="0.2"/>
    <row r="142" x14ac:dyDescent="0.2"/>
    <row r="143" x14ac:dyDescent="0.2"/>
    <row r="144" x14ac:dyDescent="0.2"/>
    <row r="145" x14ac:dyDescent="0.2"/>
    <row r="146" x14ac:dyDescent="0.2"/>
    <row r="147" x14ac:dyDescent="0.2"/>
    <row r="148" x14ac:dyDescent="0.2"/>
    <row r="149" x14ac:dyDescent="0.2"/>
    <row r="150" x14ac:dyDescent="0.2"/>
    <row r="151" x14ac:dyDescent="0.2"/>
    <row r="152" x14ac:dyDescent="0.2"/>
    <row r="153" x14ac:dyDescent="0.2"/>
    <row r="154" x14ac:dyDescent="0.2"/>
  </sheetData>
  <sheetProtection algorithmName="SHA-512" hashValue="oj4YKm4C/H+oKq1lZItXv548WloGHrWSl3b4WprElOsTPxNOVFVn7Wu0d3QL0EHALDcgcvzL/V94rNoK6VGUbw==" saltValue="6CLGP6/OizPGaJGrvSoxqw==" spinCount="100000" sheet="1" formatCells="0" selectLockedCells="1"/>
  <mergeCells count="89">
    <mergeCell ref="C84:M84"/>
    <mergeCell ref="N33:O33"/>
    <mergeCell ref="C35:M35"/>
    <mergeCell ref="C37:M37"/>
    <mergeCell ref="C36:M36"/>
    <mergeCell ref="B66:M67"/>
    <mergeCell ref="C64:M64"/>
    <mergeCell ref="C71:M71"/>
    <mergeCell ref="C60:M60"/>
    <mergeCell ref="N66:O66"/>
    <mergeCell ref="N57:O57"/>
    <mergeCell ref="C55:M55"/>
    <mergeCell ref="N40:O40"/>
    <mergeCell ref="N51:O51"/>
    <mergeCell ref="N46:O46"/>
    <mergeCell ref="B46:M47"/>
    <mergeCell ref="C31:M31"/>
    <mergeCell ref="C32:M32"/>
    <mergeCell ref="B33:M34"/>
    <mergeCell ref="B28:M29"/>
    <mergeCell ref="C76:M76"/>
    <mergeCell ref="B72:M73"/>
    <mergeCell ref="C30:M30"/>
    <mergeCell ref="C70:M70"/>
    <mergeCell ref="C69:M69"/>
    <mergeCell ref="C68:M68"/>
    <mergeCell ref="C62:M62"/>
    <mergeCell ref="B57:M58"/>
    <mergeCell ref="C56:M56"/>
    <mergeCell ref="C63:M63"/>
    <mergeCell ref="C61:M61"/>
    <mergeCell ref="C59:M59"/>
    <mergeCell ref="E4:G4"/>
    <mergeCell ref="C22:M22"/>
    <mergeCell ref="C27:M27"/>
    <mergeCell ref="C21:M21"/>
    <mergeCell ref="A4:D4"/>
    <mergeCell ref="A5:D5"/>
    <mergeCell ref="C24:M24"/>
    <mergeCell ref="L5:O5"/>
    <mergeCell ref="E5:J5"/>
    <mergeCell ref="L4:O4"/>
    <mergeCell ref="C26:M26"/>
    <mergeCell ref="C25:M25"/>
    <mergeCell ref="C23:M23"/>
    <mergeCell ref="A94:O94"/>
    <mergeCell ref="N72:O72"/>
    <mergeCell ref="C74:M74"/>
    <mergeCell ref="C83:M83"/>
    <mergeCell ref="N81:O81"/>
    <mergeCell ref="C78:M78"/>
    <mergeCell ref="C79:M79"/>
    <mergeCell ref="A92:O92"/>
    <mergeCell ref="A90:O90"/>
    <mergeCell ref="A81:A86"/>
    <mergeCell ref="B81:M82"/>
    <mergeCell ref="C85:M85"/>
    <mergeCell ref="C86:M86"/>
    <mergeCell ref="C75:M75"/>
    <mergeCell ref="A66:A77"/>
    <mergeCell ref="C77:M77"/>
    <mergeCell ref="B1:O1"/>
    <mergeCell ref="N18:O18"/>
    <mergeCell ref="C20:M20"/>
    <mergeCell ref="F15:O15"/>
    <mergeCell ref="B15:D16"/>
    <mergeCell ref="C13:O14"/>
    <mergeCell ref="F16:O16"/>
    <mergeCell ref="A8:O8"/>
    <mergeCell ref="A10:O10"/>
    <mergeCell ref="A12:O12"/>
    <mergeCell ref="A2:O2"/>
    <mergeCell ref="A18:A38"/>
    <mergeCell ref="B18:M19"/>
    <mergeCell ref="N28:O28"/>
    <mergeCell ref="C38:M38"/>
    <mergeCell ref="H4:I4"/>
    <mergeCell ref="A51:A63"/>
    <mergeCell ref="C42:M42"/>
    <mergeCell ref="C43:M43"/>
    <mergeCell ref="C48:M48"/>
    <mergeCell ref="C45:M45"/>
    <mergeCell ref="C54:M54"/>
    <mergeCell ref="A40:A49"/>
    <mergeCell ref="C53:M53"/>
    <mergeCell ref="B51:M52"/>
    <mergeCell ref="C49:M49"/>
    <mergeCell ref="C44:M44"/>
    <mergeCell ref="B40:M41"/>
  </mergeCells>
  <phoneticPr fontId="5"/>
  <conditionalFormatting sqref="A10">
    <cfRule type="expression" dxfId="6" priority="3">
      <formula>$A$10=""</formula>
    </cfRule>
    <cfRule type="expression" dxfId="5" priority="4">
      <formula>$A$10=""</formula>
    </cfRule>
  </conditionalFormatting>
  <conditionalFormatting sqref="A90">
    <cfRule type="expression" dxfId="4" priority="6">
      <formula>$A$90=""</formula>
    </cfRule>
    <cfRule type="expression" dxfId="3" priority="7">
      <formula>A90=""</formula>
    </cfRule>
  </conditionalFormatting>
  <conditionalFormatting sqref="A94">
    <cfRule type="expression" dxfId="2" priority="5">
      <formula>$A$94=""</formula>
    </cfRule>
  </conditionalFormatting>
  <conditionalFormatting sqref="E4:G4">
    <cfRule type="cellIs" dxfId="1" priority="1" operator="equal">
      <formula>""</formula>
    </cfRule>
    <cfRule type="cellIs" dxfId="0" priority="2" operator="equal">
      <formula>""</formula>
    </cfRule>
  </conditionalFormatting>
  <dataValidations count="1">
    <dataValidation type="list" showInputMessage="1" showErrorMessage="1" sqref="N42:O45 N68:O71 N59:O65 N83:O86 N53:O56 N30:O32 N35:O38 N48:O49 N20:O27 N74:O79" xr:uid="{00000000-0002-0000-0000-000000000000}">
      <formula1>Needs</formula1>
    </dataValidation>
  </dataValidations>
  <printOptions horizontalCentered="1"/>
  <pageMargins left="0.78740157480314965" right="0.78740157480314965" top="0.70866141732283472" bottom="0.55118110236220474" header="0" footer="0.31496062992125984"/>
  <pageSetup paperSize="9" scale="83" orientation="portrait" r:id="rId1"/>
  <rowBreaks count="2" manualBreakCount="2">
    <brk id="39" max="20" man="1"/>
    <brk id="80" max="20" man="1"/>
  </rowBreaks>
  <drawing r:id="rId2"/>
  <extLst>
    <ext xmlns:x14="http://schemas.microsoft.com/office/spreadsheetml/2009/9/main" uri="{CCE6A557-97BC-4b89-ADB6-D9C93CAAB3DF}">
      <x14:dataValidations xmlns:xm="http://schemas.microsoft.com/office/excel/2006/main" count="1">
        <x14:dataValidation type="list" imeMode="halfAlpha" allowBlank="1" showInputMessage="1" showErrorMessage="1" promptTitle="受講番号入力" prompt="受講番号を入力するか、ドロップダウンリストで選択してください。" xr:uid="{00000000-0002-0000-0000-000001000000}">
          <x14:formula1>
            <xm:f>教科別!$A$2:$A$239</xm:f>
          </x14:formula1>
          <xm:sqref>E4:G4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tabColor rgb="FF002060"/>
  </sheetPr>
  <dimension ref="A1:AB1321"/>
  <sheetViews>
    <sheetView zoomScaleNormal="100" workbookViewId="0">
      <pane xSplit="2" ySplit="1" topLeftCell="C2" activePane="bottomRight" state="frozen"/>
      <selection activeCell="T7" sqref="T7"/>
      <selection pane="topRight" activeCell="T7" sqref="T7"/>
      <selection pane="bottomLeft" activeCell="T7" sqref="T7"/>
      <selection pane="bottomRight" activeCell="T7" sqref="T7"/>
    </sheetView>
  </sheetViews>
  <sheetFormatPr defaultColWidth="9" defaultRowHeight="13" x14ac:dyDescent="0.2"/>
  <cols>
    <col min="1" max="1" width="9.90625" style="29" bestFit="1" customWidth="1"/>
    <col min="2" max="2" width="32.6328125" style="29" customWidth="1"/>
    <col min="3" max="3" width="6.08984375" style="28" customWidth="1"/>
    <col min="4" max="4" width="7.08984375" style="28" customWidth="1"/>
    <col min="5" max="5" width="6.08984375" style="28" customWidth="1"/>
    <col min="6" max="6" width="7.08984375" style="28" customWidth="1"/>
    <col min="7" max="8" width="13.90625" style="29" customWidth="1"/>
    <col min="9" max="10" width="7.08984375" style="28" customWidth="1"/>
    <col min="11" max="11" width="16.7265625" style="30" bestFit="1" customWidth="1"/>
    <col min="12" max="12" width="12.7265625" style="29" customWidth="1"/>
    <col min="13" max="13" width="9" style="28"/>
    <col min="14" max="14" width="11.90625" style="28" bestFit="1" customWidth="1"/>
    <col min="15" max="16" width="9" style="29" customWidth="1"/>
    <col min="17" max="17" width="9" style="29"/>
    <col min="18" max="18" width="9" style="29" customWidth="1"/>
    <col min="19" max="24" width="9" style="29"/>
    <col min="25" max="25" width="10.453125" style="297" customWidth="1"/>
    <col min="26" max="26" width="33.08984375" style="29" customWidth="1"/>
    <col min="27" max="27" width="9" style="29"/>
    <col min="28" max="28" width="4.453125" style="29" customWidth="1"/>
    <col min="29" max="29" width="16" style="29" customWidth="1"/>
    <col min="30" max="16384" width="9" style="29"/>
  </cols>
  <sheetData>
    <row r="1" spans="1:28" s="28" customFormat="1" ht="26" x14ac:dyDescent="0.2">
      <c r="A1" s="31" t="s">
        <v>64</v>
      </c>
      <c r="B1" s="31" t="s">
        <v>65</v>
      </c>
      <c r="C1" s="32" t="s">
        <v>66</v>
      </c>
      <c r="D1" s="32" t="s">
        <v>67</v>
      </c>
      <c r="E1" s="32" t="s">
        <v>68</v>
      </c>
      <c r="F1" s="32" t="s">
        <v>69</v>
      </c>
      <c r="G1" s="31" t="s">
        <v>70</v>
      </c>
      <c r="H1" s="31" t="s">
        <v>71</v>
      </c>
      <c r="I1" s="32" t="s">
        <v>72</v>
      </c>
      <c r="J1" s="32" t="s">
        <v>73</v>
      </c>
      <c r="K1" s="33" t="s">
        <v>74</v>
      </c>
      <c r="L1" s="34" t="s">
        <v>75</v>
      </c>
      <c r="M1" s="35" t="s">
        <v>76</v>
      </c>
      <c r="N1" s="35" t="s">
        <v>77</v>
      </c>
      <c r="O1" s="32" t="s">
        <v>78</v>
      </c>
      <c r="P1" s="32" t="s">
        <v>79</v>
      </c>
      <c r="Q1" s="32" t="s">
        <v>80</v>
      </c>
      <c r="R1" s="32" t="s">
        <v>81</v>
      </c>
      <c r="S1" s="28" t="s">
        <v>65</v>
      </c>
      <c r="X1" s="297" t="s">
        <v>1137</v>
      </c>
      <c r="Y1" s="297"/>
    </row>
    <row r="2" spans="1:28" x14ac:dyDescent="0.2">
      <c r="A2" s="36">
        <v>120614</v>
      </c>
      <c r="B2" s="37" t="s">
        <v>544</v>
      </c>
      <c r="C2" s="38">
        <v>11</v>
      </c>
      <c r="D2" s="38" t="s">
        <v>83</v>
      </c>
      <c r="E2" s="38">
        <v>1</v>
      </c>
      <c r="F2" s="38" t="s">
        <v>83</v>
      </c>
      <c r="G2" s="37" t="s">
        <v>545</v>
      </c>
      <c r="H2" s="37" t="s">
        <v>546</v>
      </c>
      <c r="I2" s="38">
        <v>3</v>
      </c>
      <c r="J2" s="38" t="s">
        <v>86</v>
      </c>
      <c r="K2" s="39">
        <v>137</v>
      </c>
      <c r="L2" s="37">
        <v>148</v>
      </c>
      <c r="M2" s="38" t="s">
        <v>87</v>
      </c>
      <c r="N2" s="38" t="s">
        <v>88</v>
      </c>
      <c r="O2" s="39" t="s">
        <v>308</v>
      </c>
      <c r="P2" s="37">
        <v>4</v>
      </c>
      <c r="Q2" s="39" t="s">
        <v>469</v>
      </c>
      <c r="R2" s="37">
        <v>4</v>
      </c>
      <c r="S2" s="29" t="s">
        <v>544</v>
      </c>
      <c r="X2" s="29">
        <v>1</v>
      </c>
      <c r="Y2" s="297">
        <v>321001</v>
      </c>
      <c r="Z2" s="29" t="s">
        <v>701</v>
      </c>
      <c r="AA2" s="29" t="s">
        <v>89</v>
      </c>
      <c r="AB2" s="29">
        <v>1</v>
      </c>
    </row>
    <row r="3" spans="1:28" x14ac:dyDescent="0.2">
      <c r="A3" s="36">
        <v>321001</v>
      </c>
      <c r="B3" s="37" t="s">
        <v>90</v>
      </c>
      <c r="C3" s="38">
        <v>11</v>
      </c>
      <c r="D3" s="38" t="s">
        <v>83</v>
      </c>
      <c r="E3" s="38">
        <v>1</v>
      </c>
      <c r="F3" s="38" t="s">
        <v>83</v>
      </c>
      <c r="G3" s="37" t="s">
        <v>91</v>
      </c>
      <c r="H3" s="37" t="s">
        <v>92</v>
      </c>
      <c r="I3" s="38">
        <v>3</v>
      </c>
      <c r="J3" s="38" t="s">
        <v>86</v>
      </c>
      <c r="K3" s="39">
        <v>2</v>
      </c>
      <c r="L3" s="37">
        <v>2</v>
      </c>
      <c r="M3" s="38" t="s">
        <v>87</v>
      </c>
      <c r="N3" s="38" t="s">
        <v>88</v>
      </c>
      <c r="O3" s="39" t="s">
        <v>89</v>
      </c>
      <c r="P3" s="37">
        <v>1</v>
      </c>
      <c r="Q3" s="39" t="s">
        <v>89</v>
      </c>
      <c r="R3" s="37">
        <v>1</v>
      </c>
      <c r="S3" s="29" t="s">
        <v>90</v>
      </c>
      <c r="X3" s="29">
        <v>2</v>
      </c>
      <c r="Y3" s="297">
        <v>321003</v>
      </c>
      <c r="Z3" s="29" t="s">
        <v>702</v>
      </c>
      <c r="AA3" s="29" t="s">
        <v>89</v>
      </c>
      <c r="AB3" s="29">
        <v>1</v>
      </c>
    </row>
    <row r="4" spans="1:28" x14ac:dyDescent="0.2">
      <c r="A4" s="36">
        <v>321003</v>
      </c>
      <c r="B4" s="37" t="s">
        <v>82</v>
      </c>
      <c r="C4" s="38">
        <v>11</v>
      </c>
      <c r="D4" s="38" t="s">
        <v>83</v>
      </c>
      <c r="E4" s="38">
        <v>1</v>
      </c>
      <c r="F4" s="38" t="s">
        <v>83</v>
      </c>
      <c r="G4" s="37" t="s">
        <v>84</v>
      </c>
      <c r="H4" s="37" t="s">
        <v>85</v>
      </c>
      <c r="I4" s="38">
        <v>3</v>
      </c>
      <c r="J4" s="38" t="s">
        <v>86</v>
      </c>
      <c r="K4" s="39">
        <v>1</v>
      </c>
      <c r="L4" s="37">
        <v>1</v>
      </c>
      <c r="M4" s="38" t="s">
        <v>87</v>
      </c>
      <c r="N4" s="38" t="s">
        <v>88</v>
      </c>
      <c r="O4" s="39" t="s">
        <v>89</v>
      </c>
      <c r="P4" s="37">
        <v>1</v>
      </c>
      <c r="Q4" s="39" t="s">
        <v>89</v>
      </c>
      <c r="R4" s="37">
        <v>1</v>
      </c>
      <c r="S4" s="29" t="s">
        <v>82</v>
      </c>
      <c r="X4" s="29">
        <v>3</v>
      </c>
      <c r="Y4" s="297">
        <v>321006</v>
      </c>
      <c r="Z4" s="29" t="s">
        <v>715</v>
      </c>
      <c r="AA4" s="29" t="s">
        <v>89</v>
      </c>
      <c r="AB4" s="29">
        <v>1</v>
      </c>
    </row>
    <row r="5" spans="1:28" x14ac:dyDescent="0.2">
      <c r="A5" s="36">
        <v>321006</v>
      </c>
      <c r="B5" s="37" t="s">
        <v>93</v>
      </c>
      <c r="C5" s="38">
        <v>11</v>
      </c>
      <c r="D5" s="38" t="s">
        <v>83</v>
      </c>
      <c r="E5" s="38">
        <v>1</v>
      </c>
      <c r="F5" s="38" t="s">
        <v>83</v>
      </c>
      <c r="G5" s="37" t="s">
        <v>94</v>
      </c>
      <c r="H5" s="37" t="s">
        <v>95</v>
      </c>
      <c r="I5" s="38">
        <v>3</v>
      </c>
      <c r="J5" s="38" t="s">
        <v>86</v>
      </c>
      <c r="K5" s="39">
        <v>3</v>
      </c>
      <c r="L5" s="37">
        <v>3</v>
      </c>
      <c r="M5" s="38" t="s">
        <v>87</v>
      </c>
      <c r="N5" s="38" t="s">
        <v>88</v>
      </c>
      <c r="O5" s="39" t="s">
        <v>89</v>
      </c>
      <c r="P5" s="37">
        <v>1</v>
      </c>
      <c r="Q5" s="39" t="s">
        <v>89</v>
      </c>
      <c r="R5" s="37">
        <v>1</v>
      </c>
      <c r="S5" s="29" t="s">
        <v>93</v>
      </c>
      <c r="X5" s="29">
        <v>4</v>
      </c>
      <c r="Y5" s="297">
        <v>321016</v>
      </c>
      <c r="Z5" s="29" t="s">
        <v>743</v>
      </c>
      <c r="AA5" s="29" t="s">
        <v>89</v>
      </c>
      <c r="AB5" s="29">
        <v>1</v>
      </c>
    </row>
    <row r="6" spans="1:28" x14ac:dyDescent="0.2">
      <c r="A6" s="36">
        <v>321016</v>
      </c>
      <c r="B6" s="37" t="s">
        <v>96</v>
      </c>
      <c r="C6" s="38">
        <v>11</v>
      </c>
      <c r="D6" s="38" t="s">
        <v>83</v>
      </c>
      <c r="E6" s="38">
        <v>1</v>
      </c>
      <c r="F6" s="38" t="s">
        <v>83</v>
      </c>
      <c r="G6" s="37" t="s">
        <v>97</v>
      </c>
      <c r="H6" s="37" t="s">
        <v>98</v>
      </c>
      <c r="I6" s="38">
        <v>3</v>
      </c>
      <c r="J6" s="38" t="s">
        <v>86</v>
      </c>
      <c r="K6" s="39">
        <v>4</v>
      </c>
      <c r="L6" s="37">
        <v>4</v>
      </c>
      <c r="M6" s="38" t="s">
        <v>87</v>
      </c>
      <c r="N6" s="38" t="s">
        <v>88</v>
      </c>
      <c r="O6" s="39" t="s">
        <v>89</v>
      </c>
      <c r="P6" s="37">
        <v>1</v>
      </c>
      <c r="Q6" s="39" t="s">
        <v>89</v>
      </c>
      <c r="R6" s="37">
        <v>1</v>
      </c>
      <c r="S6" s="29" t="s">
        <v>96</v>
      </c>
      <c r="X6" s="29">
        <v>5</v>
      </c>
      <c r="Y6" s="297">
        <v>321021</v>
      </c>
      <c r="Z6" s="29" t="s">
        <v>770</v>
      </c>
      <c r="AA6" s="29" t="s">
        <v>89</v>
      </c>
      <c r="AB6" s="29">
        <v>1</v>
      </c>
    </row>
    <row r="7" spans="1:28" x14ac:dyDescent="0.2">
      <c r="A7" s="36">
        <v>321021</v>
      </c>
      <c r="B7" s="37" t="s">
        <v>99</v>
      </c>
      <c r="C7" s="38">
        <v>11</v>
      </c>
      <c r="D7" s="38" t="s">
        <v>83</v>
      </c>
      <c r="E7" s="38">
        <v>1</v>
      </c>
      <c r="F7" s="38" t="s">
        <v>83</v>
      </c>
      <c r="G7" s="37" t="s">
        <v>100</v>
      </c>
      <c r="H7" s="37" t="s">
        <v>101</v>
      </c>
      <c r="I7" s="38">
        <v>3</v>
      </c>
      <c r="J7" s="38" t="s">
        <v>86</v>
      </c>
      <c r="K7" s="39">
        <v>5</v>
      </c>
      <c r="L7" s="37">
        <v>5</v>
      </c>
      <c r="M7" s="38" t="s">
        <v>87</v>
      </c>
      <c r="N7" s="38" t="s">
        <v>88</v>
      </c>
      <c r="O7" s="39" t="s">
        <v>89</v>
      </c>
      <c r="P7" s="37">
        <v>1</v>
      </c>
      <c r="Q7" s="39" t="s">
        <v>89</v>
      </c>
      <c r="R7" s="37">
        <v>1</v>
      </c>
      <c r="S7" s="29" t="s">
        <v>99</v>
      </c>
      <c r="X7" s="29">
        <v>6</v>
      </c>
      <c r="Y7" s="297">
        <v>321025</v>
      </c>
      <c r="Z7" s="29" t="s">
        <v>744</v>
      </c>
      <c r="AA7" s="29" t="s">
        <v>89</v>
      </c>
      <c r="AB7" s="29">
        <v>1</v>
      </c>
    </row>
    <row r="8" spans="1:28" x14ac:dyDescent="0.2">
      <c r="A8" s="36">
        <v>321025</v>
      </c>
      <c r="B8" s="37" t="s">
        <v>102</v>
      </c>
      <c r="C8" s="38">
        <v>11</v>
      </c>
      <c r="D8" s="38" t="s">
        <v>83</v>
      </c>
      <c r="E8" s="38">
        <v>1</v>
      </c>
      <c r="F8" s="38" t="s">
        <v>83</v>
      </c>
      <c r="G8" s="37" t="s">
        <v>103</v>
      </c>
      <c r="H8" s="37" t="s">
        <v>104</v>
      </c>
      <c r="I8" s="38">
        <v>3</v>
      </c>
      <c r="J8" s="38" t="s">
        <v>86</v>
      </c>
      <c r="K8" s="39">
        <v>6</v>
      </c>
      <c r="L8" s="37">
        <v>6</v>
      </c>
      <c r="M8" s="38" t="s">
        <v>87</v>
      </c>
      <c r="N8" s="38" t="s">
        <v>88</v>
      </c>
      <c r="O8" s="39" t="s">
        <v>89</v>
      </c>
      <c r="P8" s="37">
        <v>1</v>
      </c>
      <c r="Q8" s="39" t="s">
        <v>89</v>
      </c>
      <c r="R8" s="37">
        <v>1</v>
      </c>
      <c r="S8" s="29" t="s">
        <v>102</v>
      </c>
      <c r="X8" s="29">
        <v>7</v>
      </c>
      <c r="Y8" s="297">
        <v>321028</v>
      </c>
      <c r="Z8" s="29" t="s">
        <v>1118</v>
      </c>
      <c r="AA8" s="29" t="s">
        <v>1105</v>
      </c>
      <c r="AB8" s="29">
        <v>1</v>
      </c>
    </row>
    <row r="9" spans="1:28" x14ac:dyDescent="0.2">
      <c r="A9" s="36">
        <v>321028</v>
      </c>
      <c r="B9" s="37" t="s">
        <v>1098</v>
      </c>
      <c r="C9" s="38">
        <v>11</v>
      </c>
      <c r="D9" s="38" t="s">
        <v>1099</v>
      </c>
      <c r="E9" s="38">
        <v>1</v>
      </c>
      <c r="F9" s="38" t="s">
        <v>1100</v>
      </c>
      <c r="G9" s="37"/>
      <c r="H9" s="37"/>
      <c r="I9" s="38">
        <v>3</v>
      </c>
      <c r="J9" s="38" t="s">
        <v>1101</v>
      </c>
      <c r="K9" s="39"/>
      <c r="L9" s="37"/>
      <c r="M9" s="38" t="s">
        <v>1103</v>
      </c>
      <c r="N9" s="38" t="s">
        <v>1104</v>
      </c>
      <c r="O9" s="39" t="s">
        <v>1105</v>
      </c>
      <c r="P9" s="37">
        <v>1</v>
      </c>
      <c r="Q9" s="39" t="s">
        <v>1105</v>
      </c>
      <c r="R9" s="37">
        <v>1</v>
      </c>
      <c r="S9" s="29" t="s">
        <v>1114</v>
      </c>
      <c r="X9" s="29">
        <v>8</v>
      </c>
      <c r="Y9" s="297">
        <v>321029</v>
      </c>
      <c r="Z9" s="29" t="s">
        <v>703</v>
      </c>
      <c r="AA9" s="29" t="s">
        <v>89</v>
      </c>
      <c r="AB9" s="29">
        <v>1</v>
      </c>
    </row>
    <row r="10" spans="1:28" x14ac:dyDescent="0.2">
      <c r="A10" s="36">
        <v>321029</v>
      </c>
      <c r="B10" s="37" t="s">
        <v>105</v>
      </c>
      <c r="C10" s="38">
        <v>11</v>
      </c>
      <c r="D10" s="38" t="s">
        <v>83</v>
      </c>
      <c r="E10" s="38">
        <v>1</v>
      </c>
      <c r="F10" s="38" t="s">
        <v>83</v>
      </c>
      <c r="G10" s="37" t="s">
        <v>106</v>
      </c>
      <c r="H10" s="37" t="s">
        <v>107</v>
      </c>
      <c r="I10" s="38">
        <v>3</v>
      </c>
      <c r="J10" s="38" t="s">
        <v>86</v>
      </c>
      <c r="K10" s="39">
        <v>7</v>
      </c>
      <c r="L10" s="37">
        <v>7</v>
      </c>
      <c r="M10" s="38" t="s">
        <v>87</v>
      </c>
      <c r="N10" s="38" t="s">
        <v>88</v>
      </c>
      <c r="O10" s="39" t="s">
        <v>89</v>
      </c>
      <c r="P10" s="37">
        <v>1</v>
      </c>
      <c r="Q10" s="39" t="s">
        <v>89</v>
      </c>
      <c r="R10" s="37">
        <v>1</v>
      </c>
      <c r="S10" s="29" t="s">
        <v>105</v>
      </c>
      <c r="X10" s="29">
        <v>9</v>
      </c>
      <c r="Y10" s="297">
        <v>321030</v>
      </c>
      <c r="Z10" s="29" t="s">
        <v>683</v>
      </c>
      <c r="AA10" s="29" t="s">
        <v>89</v>
      </c>
      <c r="AB10" s="29">
        <v>1</v>
      </c>
    </row>
    <row r="11" spans="1:28" x14ac:dyDescent="0.2">
      <c r="A11" s="36">
        <v>321030</v>
      </c>
      <c r="B11" s="37" t="s">
        <v>108</v>
      </c>
      <c r="C11" s="38">
        <v>11</v>
      </c>
      <c r="D11" s="38" t="s">
        <v>83</v>
      </c>
      <c r="E11" s="38">
        <v>1</v>
      </c>
      <c r="F11" s="38" t="s">
        <v>83</v>
      </c>
      <c r="G11" s="37" t="s">
        <v>109</v>
      </c>
      <c r="H11" s="37" t="s">
        <v>110</v>
      </c>
      <c r="I11" s="38">
        <v>3</v>
      </c>
      <c r="J11" s="38" t="s">
        <v>86</v>
      </c>
      <c r="K11" s="39">
        <v>8</v>
      </c>
      <c r="L11" s="37">
        <v>8</v>
      </c>
      <c r="M11" s="38" t="s">
        <v>87</v>
      </c>
      <c r="N11" s="38" t="s">
        <v>88</v>
      </c>
      <c r="O11" s="39" t="s">
        <v>89</v>
      </c>
      <c r="P11" s="37">
        <v>1</v>
      </c>
      <c r="Q11" s="39" t="s">
        <v>89</v>
      </c>
      <c r="R11" s="37">
        <v>1</v>
      </c>
      <c r="S11" s="29" t="s">
        <v>108</v>
      </c>
      <c r="X11" s="29">
        <v>10</v>
      </c>
      <c r="Y11" s="297">
        <v>321036</v>
      </c>
      <c r="Z11" s="29" t="s">
        <v>684</v>
      </c>
      <c r="AA11" s="29" t="s">
        <v>89</v>
      </c>
      <c r="AB11" s="29">
        <v>1</v>
      </c>
    </row>
    <row r="12" spans="1:28" x14ac:dyDescent="0.2">
      <c r="A12" s="36">
        <v>321031</v>
      </c>
      <c r="B12" s="37" t="s">
        <v>499</v>
      </c>
      <c r="C12" s="38">
        <v>11</v>
      </c>
      <c r="D12" s="38" t="s">
        <v>83</v>
      </c>
      <c r="E12" s="38">
        <v>1</v>
      </c>
      <c r="F12" s="38" t="s">
        <v>83</v>
      </c>
      <c r="G12" s="37" t="s">
        <v>500</v>
      </c>
      <c r="H12" s="37" t="s">
        <v>500</v>
      </c>
      <c r="I12" s="38">
        <v>3</v>
      </c>
      <c r="J12" s="38" t="s">
        <v>86</v>
      </c>
      <c r="K12" s="39">
        <v>126</v>
      </c>
      <c r="L12" s="37">
        <v>135</v>
      </c>
      <c r="M12" s="38" t="s">
        <v>476</v>
      </c>
      <c r="N12" s="38" t="s">
        <v>88</v>
      </c>
      <c r="O12" s="39" t="s">
        <v>89</v>
      </c>
      <c r="P12" s="37">
        <v>1</v>
      </c>
      <c r="Q12" s="39" t="s">
        <v>89</v>
      </c>
      <c r="R12" s="37">
        <v>1</v>
      </c>
      <c r="S12" s="29" t="s">
        <v>499</v>
      </c>
      <c r="X12" s="29">
        <v>11</v>
      </c>
      <c r="Y12" s="297">
        <v>321039</v>
      </c>
      <c r="Z12" s="29" t="s">
        <v>734</v>
      </c>
      <c r="AA12" s="29" t="s">
        <v>89</v>
      </c>
      <c r="AB12" s="29">
        <v>1</v>
      </c>
    </row>
    <row r="13" spans="1:28" x14ac:dyDescent="0.2">
      <c r="A13" s="36">
        <v>321036</v>
      </c>
      <c r="B13" s="37" t="s">
        <v>111</v>
      </c>
      <c r="C13" s="38">
        <v>11</v>
      </c>
      <c r="D13" s="38" t="s">
        <v>83</v>
      </c>
      <c r="E13" s="38">
        <v>1</v>
      </c>
      <c r="F13" s="38" t="s">
        <v>83</v>
      </c>
      <c r="G13" s="37" t="s">
        <v>112</v>
      </c>
      <c r="H13" s="37" t="s">
        <v>113</v>
      </c>
      <c r="I13" s="38">
        <v>3</v>
      </c>
      <c r="J13" s="38" t="s">
        <v>86</v>
      </c>
      <c r="K13" s="39">
        <v>9</v>
      </c>
      <c r="L13" s="37">
        <v>9</v>
      </c>
      <c r="M13" s="38" t="s">
        <v>87</v>
      </c>
      <c r="N13" s="38" t="s">
        <v>88</v>
      </c>
      <c r="O13" s="39" t="s">
        <v>89</v>
      </c>
      <c r="P13" s="37">
        <v>1</v>
      </c>
      <c r="Q13" s="39" t="s">
        <v>89</v>
      </c>
      <c r="R13" s="37">
        <v>1</v>
      </c>
      <c r="S13" s="29" t="s">
        <v>111</v>
      </c>
      <c r="X13" s="29">
        <v>12</v>
      </c>
      <c r="Y13" s="297">
        <v>321040</v>
      </c>
      <c r="Z13" s="29" t="s">
        <v>771</v>
      </c>
      <c r="AA13" s="29" t="s">
        <v>89</v>
      </c>
      <c r="AB13" s="29">
        <v>1</v>
      </c>
    </row>
    <row r="14" spans="1:28" x14ac:dyDescent="0.2">
      <c r="A14" s="36">
        <v>321039</v>
      </c>
      <c r="B14" s="37" t="s">
        <v>120</v>
      </c>
      <c r="C14" s="38">
        <v>11</v>
      </c>
      <c r="D14" s="38" t="s">
        <v>83</v>
      </c>
      <c r="E14" s="38">
        <v>1</v>
      </c>
      <c r="F14" s="38" t="s">
        <v>83</v>
      </c>
      <c r="G14" s="37" t="s">
        <v>121</v>
      </c>
      <c r="H14" s="37" t="s">
        <v>122</v>
      </c>
      <c r="I14" s="38">
        <v>3</v>
      </c>
      <c r="J14" s="38" t="s">
        <v>86</v>
      </c>
      <c r="K14" s="39">
        <v>12</v>
      </c>
      <c r="L14" s="37">
        <v>12</v>
      </c>
      <c r="M14" s="38" t="s">
        <v>87</v>
      </c>
      <c r="N14" s="38" t="s">
        <v>88</v>
      </c>
      <c r="O14" s="39" t="s">
        <v>89</v>
      </c>
      <c r="P14" s="37">
        <v>1</v>
      </c>
      <c r="Q14" s="39" t="s">
        <v>89</v>
      </c>
      <c r="R14" s="37">
        <v>1</v>
      </c>
      <c r="S14" s="29" t="s">
        <v>120</v>
      </c>
      <c r="X14" s="29">
        <v>13</v>
      </c>
      <c r="Y14" s="297">
        <v>321041</v>
      </c>
      <c r="Z14" s="29" t="s">
        <v>716</v>
      </c>
      <c r="AA14" s="29" t="s">
        <v>89</v>
      </c>
      <c r="AB14" s="29">
        <v>1</v>
      </c>
    </row>
    <row r="15" spans="1:28" x14ac:dyDescent="0.2">
      <c r="A15" s="36">
        <v>321040</v>
      </c>
      <c r="B15" s="37" t="s">
        <v>114</v>
      </c>
      <c r="C15" s="38">
        <v>11</v>
      </c>
      <c r="D15" s="38" t="s">
        <v>83</v>
      </c>
      <c r="E15" s="38">
        <v>1</v>
      </c>
      <c r="F15" s="38" t="s">
        <v>83</v>
      </c>
      <c r="G15" s="37" t="s">
        <v>115</v>
      </c>
      <c r="H15" s="37" t="s">
        <v>116</v>
      </c>
      <c r="I15" s="38">
        <v>3</v>
      </c>
      <c r="J15" s="38" t="s">
        <v>86</v>
      </c>
      <c r="K15" s="39">
        <v>10</v>
      </c>
      <c r="L15" s="37">
        <v>10</v>
      </c>
      <c r="M15" s="38" t="s">
        <v>87</v>
      </c>
      <c r="N15" s="38" t="s">
        <v>88</v>
      </c>
      <c r="O15" s="39" t="s">
        <v>89</v>
      </c>
      <c r="P15" s="37">
        <v>1</v>
      </c>
      <c r="Q15" s="39" t="s">
        <v>89</v>
      </c>
      <c r="R15" s="37">
        <v>1</v>
      </c>
      <c r="S15" s="29" t="s">
        <v>114</v>
      </c>
      <c r="X15" s="29">
        <v>14</v>
      </c>
      <c r="Y15" s="297">
        <v>321042</v>
      </c>
      <c r="Z15" s="29" t="s">
        <v>735</v>
      </c>
      <c r="AA15" s="29" t="s">
        <v>89</v>
      </c>
      <c r="AB15" s="29">
        <v>1</v>
      </c>
    </row>
    <row r="16" spans="1:28" x14ac:dyDescent="0.2">
      <c r="A16" s="36">
        <v>321041</v>
      </c>
      <c r="B16" s="37" t="s">
        <v>123</v>
      </c>
      <c r="C16" s="38">
        <v>11</v>
      </c>
      <c r="D16" s="38" t="s">
        <v>83</v>
      </c>
      <c r="E16" s="38">
        <v>1</v>
      </c>
      <c r="F16" s="38" t="s">
        <v>83</v>
      </c>
      <c r="G16" s="37" t="s">
        <v>124</v>
      </c>
      <c r="H16" s="37" t="s">
        <v>125</v>
      </c>
      <c r="I16" s="38">
        <v>3</v>
      </c>
      <c r="J16" s="38" t="s">
        <v>86</v>
      </c>
      <c r="K16" s="39">
        <v>13</v>
      </c>
      <c r="L16" s="37">
        <v>13</v>
      </c>
      <c r="M16" s="38" t="s">
        <v>87</v>
      </c>
      <c r="N16" s="38" t="s">
        <v>88</v>
      </c>
      <c r="O16" s="39" t="s">
        <v>89</v>
      </c>
      <c r="P16" s="37">
        <v>1</v>
      </c>
      <c r="Q16" s="39" t="s">
        <v>89</v>
      </c>
      <c r="R16" s="37">
        <v>1</v>
      </c>
      <c r="S16" s="29" t="s">
        <v>123</v>
      </c>
      <c r="X16" s="29">
        <v>15</v>
      </c>
      <c r="Y16" s="297">
        <v>321043</v>
      </c>
      <c r="Z16" s="29" t="s">
        <v>704</v>
      </c>
      <c r="AA16" s="29" t="s">
        <v>89</v>
      </c>
      <c r="AB16" s="29">
        <v>1</v>
      </c>
    </row>
    <row r="17" spans="1:28" x14ac:dyDescent="0.2">
      <c r="A17" s="36">
        <v>321042</v>
      </c>
      <c r="B17" s="37" t="s">
        <v>126</v>
      </c>
      <c r="C17" s="38">
        <v>11</v>
      </c>
      <c r="D17" s="38" t="s">
        <v>83</v>
      </c>
      <c r="E17" s="38">
        <v>1</v>
      </c>
      <c r="F17" s="38" t="s">
        <v>83</v>
      </c>
      <c r="G17" s="37" t="s">
        <v>127</v>
      </c>
      <c r="H17" s="37" t="s">
        <v>128</v>
      </c>
      <c r="I17" s="38">
        <v>3</v>
      </c>
      <c r="J17" s="38" t="s">
        <v>86</v>
      </c>
      <c r="K17" s="39">
        <v>14</v>
      </c>
      <c r="L17" s="37">
        <v>14</v>
      </c>
      <c r="M17" s="38" t="s">
        <v>87</v>
      </c>
      <c r="N17" s="38" t="s">
        <v>88</v>
      </c>
      <c r="O17" s="39" t="s">
        <v>89</v>
      </c>
      <c r="P17" s="37">
        <v>1</v>
      </c>
      <c r="Q17" s="39" t="s">
        <v>89</v>
      </c>
      <c r="R17" s="37">
        <v>1</v>
      </c>
      <c r="S17" s="29" t="s">
        <v>126</v>
      </c>
      <c r="X17" s="29">
        <v>16</v>
      </c>
      <c r="Y17" s="297">
        <v>321044</v>
      </c>
      <c r="Z17" s="29" t="s">
        <v>745</v>
      </c>
      <c r="AA17" s="29" t="s">
        <v>89</v>
      </c>
      <c r="AB17" s="29">
        <v>1</v>
      </c>
    </row>
    <row r="18" spans="1:28" x14ac:dyDescent="0.2">
      <c r="A18" s="36">
        <v>321043</v>
      </c>
      <c r="B18" s="37" t="s">
        <v>117</v>
      </c>
      <c r="C18" s="38">
        <v>11</v>
      </c>
      <c r="D18" s="38" t="s">
        <v>83</v>
      </c>
      <c r="E18" s="38">
        <v>1</v>
      </c>
      <c r="F18" s="38" t="s">
        <v>83</v>
      </c>
      <c r="G18" s="37" t="s">
        <v>118</v>
      </c>
      <c r="H18" s="37" t="s">
        <v>119</v>
      </c>
      <c r="I18" s="38">
        <v>3</v>
      </c>
      <c r="J18" s="38" t="s">
        <v>86</v>
      </c>
      <c r="K18" s="39">
        <v>11</v>
      </c>
      <c r="L18" s="37">
        <v>11</v>
      </c>
      <c r="M18" s="38" t="s">
        <v>87</v>
      </c>
      <c r="N18" s="38" t="s">
        <v>88</v>
      </c>
      <c r="O18" s="39" t="s">
        <v>89</v>
      </c>
      <c r="P18" s="37">
        <v>1</v>
      </c>
      <c r="Q18" s="39" t="s">
        <v>89</v>
      </c>
      <c r="R18" s="37">
        <v>1</v>
      </c>
      <c r="S18" s="29" t="s">
        <v>117</v>
      </c>
      <c r="X18" s="29">
        <v>17</v>
      </c>
      <c r="Y18" s="297">
        <v>321045</v>
      </c>
      <c r="Z18" s="29" t="s">
        <v>685</v>
      </c>
      <c r="AA18" s="29" t="s">
        <v>89</v>
      </c>
      <c r="AB18" s="29">
        <v>1</v>
      </c>
    </row>
    <row r="19" spans="1:28" x14ac:dyDescent="0.2">
      <c r="A19" s="36">
        <v>321044</v>
      </c>
      <c r="B19" s="37" t="s">
        <v>132</v>
      </c>
      <c r="C19" s="38">
        <v>11</v>
      </c>
      <c r="D19" s="38" t="s">
        <v>83</v>
      </c>
      <c r="E19" s="38">
        <v>1</v>
      </c>
      <c r="F19" s="38" t="s">
        <v>83</v>
      </c>
      <c r="G19" s="37" t="s">
        <v>133</v>
      </c>
      <c r="H19" s="37" t="s">
        <v>134</v>
      </c>
      <c r="I19" s="38">
        <v>3</v>
      </c>
      <c r="J19" s="38" t="s">
        <v>86</v>
      </c>
      <c r="K19" s="39">
        <v>16</v>
      </c>
      <c r="L19" s="37">
        <v>16</v>
      </c>
      <c r="M19" s="38" t="s">
        <v>87</v>
      </c>
      <c r="N19" s="38" t="s">
        <v>88</v>
      </c>
      <c r="O19" s="39" t="s">
        <v>89</v>
      </c>
      <c r="P19" s="37">
        <v>1</v>
      </c>
      <c r="Q19" s="39" t="s">
        <v>89</v>
      </c>
      <c r="R19" s="37">
        <v>1</v>
      </c>
      <c r="S19" s="29" t="s">
        <v>132</v>
      </c>
      <c r="X19" s="29">
        <v>18</v>
      </c>
      <c r="Y19" s="297">
        <v>321046</v>
      </c>
      <c r="Z19" s="29" t="s">
        <v>746</v>
      </c>
      <c r="AA19" s="29" t="s">
        <v>89</v>
      </c>
      <c r="AB19" s="29">
        <v>1</v>
      </c>
    </row>
    <row r="20" spans="1:28" x14ac:dyDescent="0.2">
      <c r="A20" s="36">
        <v>321045</v>
      </c>
      <c r="B20" s="37" t="s">
        <v>135</v>
      </c>
      <c r="C20" s="38">
        <v>11</v>
      </c>
      <c r="D20" s="38" t="s">
        <v>83</v>
      </c>
      <c r="E20" s="38">
        <v>1</v>
      </c>
      <c r="F20" s="38" t="s">
        <v>83</v>
      </c>
      <c r="G20" s="37" t="s">
        <v>136</v>
      </c>
      <c r="H20" s="37" t="s">
        <v>137</v>
      </c>
      <c r="I20" s="38">
        <v>3</v>
      </c>
      <c r="J20" s="38" t="s">
        <v>86</v>
      </c>
      <c r="K20" s="39">
        <v>17</v>
      </c>
      <c r="L20" s="37">
        <v>17</v>
      </c>
      <c r="M20" s="38" t="s">
        <v>87</v>
      </c>
      <c r="N20" s="38" t="s">
        <v>88</v>
      </c>
      <c r="O20" s="39" t="s">
        <v>89</v>
      </c>
      <c r="P20" s="37">
        <v>1</v>
      </c>
      <c r="Q20" s="39" t="s">
        <v>89</v>
      </c>
      <c r="R20" s="37">
        <v>1</v>
      </c>
      <c r="S20" s="29" t="s">
        <v>135</v>
      </c>
      <c r="X20" s="29">
        <v>19</v>
      </c>
      <c r="Y20" s="297">
        <v>321047</v>
      </c>
      <c r="Z20" s="29" t="s">
        <v>717</v>
      </c>
      <c r="AA20" s="29" t="s">
        <v>89</v>
      </c>
      <c r="AB20" s="29">
        <v>1</v>
      </c>
    </row>
    <row r="21" spans="1:28" x14ac:dyDescent="0.2">
      <c r="A21" s="36">
        <v>321046</v>
      </c>
      <c r="B21" s="37" t="s">
        <v>424</v>
      </c>
      <c r="C21" s="38">
        <v>11</v>
      </c>
      <c r="D21" s="38" t="s">
        <v>83</v>
      </c>
      <c r="E21" s="38">
        <v>1</v>
      </c>
      <c r="F21" s="38" t="s">
        <v>83</v>
      </c>
      <c r="G21" s="37" t="s">
        <v>425</v>
      </c>
      <c r="H21" s="37" t="s">
        <v>426</v>
      </c>
      <c r="I21" s="38">
        <v>3</v>
      </c>
      <c r="J21" s="38" t="s">
        <v>86</v>
      </c>
      <c r="K21" s="39">
        <v>110</v>
      </c>
      <c r="L21" s="37">
        <v>110</v>
      </c>
      <c r="M21" s="38" t="s">
        <v>87</v>
      </c>
      <c r="N21" s="38" t="s">
        <v>88</v>
      </c>
      <c r="O21" s="39" t="s">
        <v>89</v>
      </c>
      <c r="P21" s="37">
        <v>1</v>
      </c>
      <c r="Q21" s="39" t="s">
        <v>89</v>
      </c>
      <c r="R21" s="37">
        <v>1</v>
      </c>
      <c r="S21" s="29" t="s">
        <v>424</v>
      </c>
      <c r="X21" s="29">
        <v>20</v>
      </c>
      <c r="Y21" s="297">
        <v>321048</v>
      </c>
      <c r="Z21" s="29" t="s">
        <v>1119</v>
      </c>
      <c r="AA21" s="29" t="s">
        <v>1105</v>
      </c>
      <c r="AB21" s="29">
        <v>1</v>
      </c>
    </row>
    <row r="22" spans="1:28" x14ac:dyDescent="0.2">
      <c r="A22" s="36">
        <v>321047</v>
      </c>
      <c r="B22" s="37" t="s">
        <v>129</v>
      </c>
      <c r="C22" s="38">
        <v>11</v>
      </c>
      <c r="D22" s="38" t="s">
        <v>83</v>
      </c>
      <c r="E22" s="38">
        <v>1</v>
      </c>
      <c r="F22" s="38" t="s">
        <v>83</v>
      </c>
      <c r="G22" s="37" t="s">
        <v>130</v>
      </c>
      <c r="H22" s="37" t="s">
        <v>131</v>
      </c>
      <c r="I22" s="38">
        <v>3</v>
      </c>
      <c r="J22" s="38" t="s">
        <v>86</v>
      </c>
      <c r="K22" s="39">
        <v>15</v>
      </c>
      <c r="L22" s="37">
        <v>15</v>
      </c>
      <c r="M22" s="38" t="s">
        <v>87</v>
      </c>
      <c r="N22" s="38" t="s">
        <v>88</v>
      </c>
      <c r="O22" s="39" t="s">
        <v>89</v>
      </c>
      <c r="P22" s="37">
        <v>1</v>
      </c>
      <c r="Q22" s="39" t="s">
        <v>89</v>
      </c>
      <c r="R22" s="37">
        <v>1</v>
      </c>
      <c r="S22" s="29" t="s">
        <v>129</v>
      </c>
      <c r="X22" s="29">
        <v>21</v>
      </c>
      <c r="Y22" s="297">
        <v>321066</v>
      </c>
      <c r="Z22" s="29" t="s">
        <v>686</v>
      </c>
      <c r="AA22" s="29" t="s">
        <v>89</v>
      </c>
      <c r="AB22" s="29">
        <v>1</v>
      </c>
    </row>
    <row r="23" spans="1:28" x14ac:dyDescent="0.2">
      <c r="A23" s="36">
        <v>321048</v>
      </c>
      <c r="B23" s="37" t="s">
        <v>1102</v>
      </c>
      <c r="C23" s="38">
        <v>11</v>
      </c>
      <c r="D23" s="38" t="s">
        <v>1099</v>
      </c>
      <c r="E23" s="38">
        <v>1</v>
      </c>
      <c r="F23" s="38" t="s">
        <v>1100</v>
      </c>
      <c r="G23" s="37"/>
      <c r="H23" s="37"/>
      <c r="I23" s="38">
        <v>3</v>
      </c>
      <c r="J23" s="38" t="s">
        <v>1101</v>
      </c>
      <c r="K23" s="39"/>
      <c r="L23" s="37"/>
      <c r="M23" s="38" t="s">
        <v>1103</v>
      </c>
      <c r="N23" s="38" t="s">
        <v>1104</v>
      </c>
      <c r="O23" s="39" t="s">
        <v>1105</v>
      </c>
      <c r="P23" s="37">
        <v>1</v>
      </c>
      <c r="Q23" s="39" t="s">
        <v>1105</v>
      </c>
      <c r="R23" s="37">
        <v>1</v>
      </c>
      <c r="S23" s="29" t="s">
        <v>1102</v>
      </c>
      <c r="X23" s="29">
        <v>22</v>
      </c>
      <c r="Y23" s="297">
        <v>322001</v>
      </c>
      <c r="Z23" s="29" t="s">
        <v>705</v>
      </c>
      <c r="AA23" s="29" t="s">
        <v>141</v>
      </c>
      <c r="AB23" s="29">
        <v>2</v>
      </c>
    </row>
    <row r="24" spans="1:28" x14ac:dyDescent="0.2">
      <c r="A24" s="36">
        <v>321051</v>
      </c>
      <c r="B24" s="37" t="s">
        <v>509</v>
      </c>
      <c r="C24" s="38">
        <v>11</v>
      </c>
      <c r="D24" s="38" t="s">
        <v>83</v>
      </c>
      <c r="E24" s="38">
        <v>1</v>
      </c>
      <c r="F24" s="38" t="s">
        <v>83</v>
      </c>
      <c r="G24" s="37" t="s">
        <v>510</v>
      </c>
      <c r="H24" s="37" t="s">
        <v>511</v>
      </c>
      <c r="I24" s="38">
        <v>3</v>
      </c>
      <c r="J24" s="38" t="s">
        <v>86</v>
      </c>
      <c r="K24" s="39">
        <v>129</v>
      </c>
      <c r="L24" s="37">
        <v>138</v>
      </c>
      <c r="M24" s="38" t="s">
        <v>476</v>
      </c>
      <c r="N24" s="38" t="s">
        <v>88</v>
      </c>
      <c r="O24" s="39" t="s">
        <v>89</v>
      </c>
      <c r="P24" s="37">
        <v>1</v>
      </c>
      <c r="Q24" s="39" t="s">
        <v>89</v>
      </c>
      <c r="R24" s="37">
        <v>1</v>
      </c>
      <c r="S24" s="29" t="s">
        <v>509</v>
      </c>
      <c r="X24" s="29">
        <v>23</v>
      </c>
      <c r="Y24" s="297">
        <v>322006</v>
      </c>
      <c r="Z24" s="29" t="s">
        <v>775</v>
      </c>
      <c r="AA24" s="29" t="s">
        <v>141</v>
      </c>
      <c r="AB24" s="29">
        <v>2</v>
      </c>
    </row>
    <row r="25" spans="1:28" x14ac:dyDescent="0.2">
      <c r="A25" s="36">
        <v>321056</v>
      </c>
      <c r="B25" s="37" t="s">
        <v>515</v>
      </c>
      <c r="C25" s="38">
        <v>11</v>
      </c>
      <c r="D25" s="38" t="s">
        <v>83</v>
      </c>
      <c r="E25" s="38">
        <v>1</v>
      </c>
      <c r="F25" s="38" t="s">
        <v>83</v>
      </c>
      <c r="G25" s="37" t="s">
        <v>516</v>
      </c>
      <c r="H25" s="37" t="s">
        <v>517</v>
      </c>
      <c r="I25" s="38">
        <v>3</v>
      </c>
      <c r="J25" s="38" t="s">
        <v>86</v>
      </c>
      <c r="K25" s="39">
        <v>131</v>
      </c>
      <c r="L25" s="37">
        <v>140</v>
      </c>
      <c r="M25" s="38" t="s">
        <v>476</v>
      </c>
      <c r="N25" s="38" t="s">
        <v>88</v>
      </c>
      <c r="O25" s="39" t="s">
        <v>89</v>
      </c>
      <c r="P25" s="37">
        <v>1</v>
      </c>
      <c r="Q25" s="39" t="s">
        <v>89</v>
      </c>
      <c r="R25" s="37">
        <v>1</v>
      </c>
      <c r="S25" s="29" t="s">
        <v>515</v>
      </c>
      <c r="X25" s="29">
        <v>24</v>
      </c>
      <c r="Y25" s="297">
        <v>322011</v>
      </c>
      <c r="Z25" s="29" t="s">
        <v>687</v>
      </c>
      <c r="AA25" s="29" t="s">
        <v>141</v>
      </c>
      <c r="AB25" s="29">
        <v>2</v>
      </c>
    </row>
    <row r="26" spans="1:28" x14ac:dyDescent="0.2">
      <c r="A26" s="36">
        <v>321061</v>
      </c>
      <c r="B26" s="37" t="s">
        <v>523</v>
      </c>
      <c r="C26" s="38">
        <v>11</v>
      </c>
      <c r="D26" s="38" t="s">
        <v>83</v>
      </c>
      <c r="E26" s="38">
        <v>1</v>
      </c>
      <c r="F26" s="38" t="s">
        <v>83</v>
      </c>
      <c r="G26" s="37" t="s">
        <v>524</v>
      </c>
      <c r="H26" s="37" t="s">
        <v>525</v>
      </c>
      <c r="I26" s="38">
        <v>3</v>
      </c>
      <c r="J26" s="38" t="s">
        <v>86</v>
      </c>
      <c r="K26" s="39">
        <v>132</v>
      </c>
      <c r="L26" s="37">
        <v>142</v>
      </c>
      <c r="M26" s="38" t="s">
        <v>522</v>
      </c>
      <c r="N26" s="38" t="s">
        <v>88</v>
      </c>
      <c r="O26" s="39" t="s">
        <v>89</v>
      </c>
      <c r="P26" s="37">
        <v>1</v>
      </c>
      <c r="Q26" s="39" t="s">
        <v>89</v>
      </c>
      <c r="R26" s="37">
        <v>1</v>
      </c>
      <c r="S26" s="29" t="s">
        <v>523</v>
      </c>
      <c r="X26" s="29">
        <v>25</v>
      </c>
      <c r="Y26" s="297">
        <v>322013</v>
      </c>
      <c r="Z26" s="29" t="s">
        <v>718</v>
      </c>
      <c r="AA26" s="29" t="s">
        <v>141</v>
      </c>
      <c r="AB26" s="29">
        <v>2</v>
      </c>
    </row>
    <row r="27" spans="1:28" x14ac:dyDescent="0.2">
      <c r="A27" s="36">
        <v>321066</v>
      </c>
      <c r="B27" s="37" t="s">
        <v>463</v>
      </c>
      <c r="C27" s="38">
        <v>11</v>
      </c>
      <c r="D27" s="38" t="s">
        <v>83</v>
      </c>
      <c r="E27" s="38">
        <v>1</v>
      </c>
      <c r="F27" s="38" t="s">
        <v>83</v>
      </c>
      <c r="G27" s="37" t="s">
        <v>464</v>
      </c>
      <c r="H27" s="37" t="s">
        <v>465</v>
      </c>
      <c r="I27" s="38">
        <v>3</v>
      </c>
      <c r="J27" s="38" t="s">
        <v>86</v>
      </c>
      <c r="K27" s="39">
        <v>123</v>
      </c>
      <c r="L27" s="37">
        <v>123</v>
      </c>
      <c r="M27" s="38" t="s">
        <v>87</v>
      </c>
      <c r="N27" s="38" t="s">
        <v>88</v>
      </c>
      <c r="O27" s="39" t="s">
        <v>89</v>
      </c>
      <c r="P27" s="37">
        <v>1</v>
      </c>
      <c r="Q27" s="39" t="s">
        <v>89</v>
      </c>
      <c r="R27" s="37">
        <v>1</v>
      </c>
      <c r="S27" s="29" t="s">
        <v>463</v>
      </c>
      <c r="X27" s="29">
        <v>26</v>
      </c>
      <c r="Y27" s="297">
        <v>322015</v>
      </c>
      <c r="Z27" s="29" t="s">
        <v>756</v>
      </c>
      <c r="AA27" s="29" t="s">
        <v>141</v>
      </c>
      <c r="AB27" s="29">
        <v>2</v>
      </c>
    </row>
    <row r="28" spans="1:28" x14ac:dyDescent="0.2">
      <c r="A28" s="36">
        <v>322001</v>
      </c>
      <c r="B28" s="37" t="s">
        <v>145</v>
      </c>
      <c r="C28" s="38">
        <v>11</v>
      </c>
      <c r="D28" s="38" t="s">
        <v>83</v>
      </c>
      <c r="E28" s="38">
        <v>1</v>
      </c>
      <c r="F28" s="38" t="s">
        <v>83</v>
      </c>
      <c r="G28" s="37" t="s">
        <v>146</v>
      </c>
      <c r="H28" s="37" t="s">
        <v>147</v>
      </c>
      <c r="I28" s="38">
        <v>3</v>
      </c>
      <c r="J28" s="38" t="s">
        <v>86</v>
      </c>
      <c r="K28" s="39">
        <v>20</v>
      </c>
      <c r="L28" s="37">
        <v>20</v>
      </c>
      <c r="M28" s="38" t="s">
        <v>87</v>
      </c>
      <c r="N28" s="38" t="s">
        <v>88</v>
      </c>
      <c r="O28" s="39" t="s">
        <v>141</v>
      </c>
      <c r="P28" s="37">
        <v>2</v>
      </c>
      <c r="Q28" s="39" t="s">
        <v>141</v>
      </c>
      <c r="R28" s="37">
        <v>2</v>
      </c>
      <c r="S28" s="29" t="s">
        <v>145</v>
      </c>
      <c r="X28" s="29">
        <v>27</v>
      </c>
      <c r="Y28" s="297">
        <v>322016</v>
      </c>
      <c r="Z28" s="29" t="s">
        <v>784</v>
      </c>
      <c r="AA28" s="29" t="s">
        <v>141</v>
      </c>
      <c r="AB28" s="29">
        <v>2</v>
      </c>
    </row>
    <row r="29" spans="1:28" x14ac:dyDescent="0.2">
      <c r="A29" s="36">
        <v>322006</v>
      </c>
      <c r="B29" s="37" t="s">
        <v>148</v>
      </c>
      <c r="C29" s="38">
        <v>11</v>
      </c>
      <c r="D29" s="38" t="s">
        <v>83</v>
      </c>
      <c r="E29" s="38">
        <v>1</v>
      </c>
      <c r="F29" s="38" t="s">
        <v>83</v>
      </c>
      <c r="G29" s="37" t="s">
        <v>149</v>
      </c>
      <c r="H29" s="37" t="s">
        <v>150</v>
      </c>
      <c r="I29" s="38">
        <v>3</v>
      </c>
      <c r="J29" s="38" t="s">
        <v>86</v>
      </c>
      <c r="K29" s="39">
        <v>21</v>
      </c>
      <c r="L29" s="37">
        <v>21</v>
      </c>
      <c r="M29" s="38" t="s">
        <v>87</v>
      </c>
      <c r="N29" s="38" t="s">
        <v>88</v>
      </c>
      <c r="O29" s="39" t="s">
        <v>141</v>
      </c>
      <c r="P29" s="37">
        <v>2</v>
      </c>
      <c r="Q29" s="39" t="s">
        <v>141</v>
      </c>
      <c r="R29" s="37">
        <v>2</v>
      </c>
      <c r="S29" s="29" t="s">
        <v>148</v>
      </c>
      <c r="X29" s="29">
        <v>28</v>
      </c>
      <c r="Y29" s="297">
        <v>322027</v>
      </c>
      <c r="Z29" s="29" t="s">
        <v>747</v>
      </c>
      <c r="AA29" s="29" t="s">
        <v>141</v>
      </c>
      <c r="AB29" s="29">
        <v>2</v>
      </c>
    </row>
    <row r="30" spans="1:28" x14ac:dyDescent="0.2">
      <c r="A30" s="36">
        <v>322011</v>
      </c>
      <c r="B30" s="37" t="s">
        <v>151</v>
      </c>
      <c r="C30" s="38">
        <v>11</v>
      </c>
      <c r="D30" s="38" t="s">
        <v>83</v>
      </c>
      <c r="E30" s="38">
        <v>1</v>
      </c>
      <c r="F30" s="38" t="s">
        <v>83</v>
      </c>
      <c r="G30" s="37" t="s">
        <v>152</v>
      </c>
      <c r="H30" s="37" t="s">
        <v>153</v>
      </c>
      <c r="I30" s="38">
        <v>3</v>
      </c>
      <c r="J30" s="38" t="s">
        <v>86</v>
      </c>
      <c r="K30" s="39">
        <v>22</v>
      </c>
      <c r="L30" s="37">
        <v>22</v>
      </c>
      <c r="M30" s="38" t="s">
        <v>87</v>
      </c>
      <c r="N30" s="38" t="s">
        <v>88</v>
      </c>
      <c r="O30" s="39" t="s">
        <v>141</v>
      </c>
      <c r="P30" s="37">
        <v>2</v>
      </c>
      <c r="Q30" s="39" t="s">
        <v>141</v>
      </c>
      <c r="R30" s="37">
        <v>2</v>
      </c>
      <c r="S30" s="29" t="s">
        <v>151</v>
      </c>
      <c r="X30" s="29">
        <v>29</v>
      </c>
      <c r="Y30" s="297">
        <v>322031</v>
      </c>
      <c r="Z30" s="29" t="s">
        <v>688</v>
      </c>
      <c r="AA30" s="29" t="s">
        <v>141</v>
      </c>
      <c r="AB30" s="29">
        <v>2</v>
      </c>
    </row>
    <row r="31" spans="1:28" x14ac:dyDescent="0.2">
      <c r="A31" s="36">
        <v>322013</v>
      </c>
      <c r="B31" s="37" t="s">
        <v>138</v>
      </c>
      <c r="C31" s="38">
        <v>11</v>
      </c>
      <c r="D31" s="38" t="s">
        <v>83</v>
      </c>
      <c r="E31" s="38">
        <v>1</v>
      </c>
      <c r="F31" s="38" t="s">
        <v>83</v>
      </c>
      <c r="G31" s="37" t="s">
        <v>139</v>
      </c>
      <c r="H31" s="37" t="s">
        <v>140</v>
      </c>
      <c r="I31" s="38">
        <v>3</v>
      </c>
      <c r="J31" s="38" t="s">
        <v>86</v>
      </c>
      <c r="K31" s="39">
        <v>18</v>
      </c>
      <c r="L31" s="37">
        <v>18</v>
      </c>
      <c r="M31" s="38" t="s">
        <v>87</v>
      </c>
      <c r="N31" s="38" t="s">
        <v>88</v>
      </c>
      <c r="O31" s="39" t="s">
        <v>141</v>
      </c>
      <c r="P31" s="37">
        <v>2</v>
      </c>
      <c r="Q31" s="39" t="s">
        <v>141</v>
      </c>
      <c r="R31" s="37">
        <v>2</v>
      </c>
      <c r="S31" s="29" t="s">
        <v>138</v>
      </c>
      <c r="X31" s="29">
        <v>30</v>
      </c>
      <c r="Y31" s="297">
        <v>322036</v>
      </c>
      <c r="Z31" s="29" t="s">
        <v>777</v>
      </c>
      <c r="AA31" s="29" t="s">
        <v>141</v>
      </c>
      <c r="AB31" s="29">
        <v>2</v>
      </c>
    </row>
    <row r="32" spans="1:28" x14ac:dyDescent="0.2">
      <c r="A32" s="36">
        <v>322015</v>
      </c>
      <c r="B32" s="37" t="s">
        <v>142</v>
      </c>
      <c r="C32" s="38">
        <v>11</v>
      </c>
      <c r="D32" s="38" t="s">
        <v>83</v>
      </c>
      <c r="E32" s="38">
        <v>1</v>
      </c>
      <c r="F32" s="38" t="s">
        <v>83</v>
      </c>
      <c r="G32" s="37" t="s">
        <v>143</v>
      </c>
      <c r="H32" s="37" t="s">
        <v>144</v>
      </c>
      <c r="I32" s="38">
        <v>3</v>
      </c>
      <c r="J32" s="38" t="s">
        <v>86</v>
      </c>
      <c r="K32" s="39">
        <v>19</v>
      </c>
      <c r="L32" s="37">
        <v>19</v>
      </c>
      <c r="M32" s="38" t="s">
        <v>87</v>
      </c>
      <c r="N32" s="38" t="s">
        <v>88</v>
      </c>
      <c r="O32" s="39" t="s">
        <v>141</v>
      </c>
      <c r="P32" s="37">
        <v>2</v>
      </c>
      <c r="Q32" s="39" t="s">
        <v>141</v>
      </c>
      <c r="R32" s="37">
        <v>2</v>
      </c>
      <c r="S32" s="29" t="s">
        <v>142</v>
      </c>
      <c r="X32" s="29">
        <v>31</v>
      </c>
      <c r="Y32" s="297">
        <v>322037</v>
      </c>
      <c r="Z32" s="29" t="s">
        <v>689</v>
      </c>
      <c r="AA32" s="29" t="s">
        <v>141</v>
      </c>
      <c r="AB32" s="29">
        <v>2</v>
      </c>
    </row>
    <row r="33" spans="1:28" x14ac:dyDescent="0.2">
      <c r="A33" s="36">
        <v>322016</v>
      </c>
      <c r="B33" s="37" t="s">
        <v>427</v>
      </c>
      <c r="C33" s="38">
        <v>11</v>
      </c>
      <c r="D33" s="38" t="s">
        <v>83</v>
      </c>
      <c r="E33" s="38">
        <v>1</v>
      </c>
      <c r="F33" s="38" t="s">
        <v>83</v>
      </c>
      <c r="G33" s="37" t="s">
        <v>428</v>
      </c>
      <c r="H33" s="37" t="s">
        <v>429</v>
      </c>
      <c r="I33" s="38">
        <v>3</v>
      </c>
      <c r="J33" s="38" t="s">
        <v>86</v>
      </c>
      <c r="K33" s="39">
        <v>111</v>
      </c>
      <c r="L33" s="37">
        <v>111</v>
      </c>
      <c r="M33" s="38" t="s">
        <v>87</v>
      </c>
      <c r="N33" s="38" t="s">
        <v>88</v>
      </c>
      <c r="O33" s="39" t="s">
        <v>141</v>
      </c>
      <c r="P33" s="37">
        <v>2</v>
      </c>
      <c r="Q33" s="39" t="s">
        <v>141</v>
      </c>
      <c r="R33" s="37">
        <v>2</v>
      </c>
      <c r="S33" s="29" t="s">
        <v>427</v>
      </c>
      <c r="X33" s="29">
        <v>32</v>
      </c>
      <c r="Y33" s="297">
        <v>322038</v>
      </c>
      <c r="Z33" s="29" t="s">
        <v>706</v>
      </c>
      <c r="AA33" s="29" t="s">
        <v>141</v>
      </c>
      <c r="AB33" s="29">
        <v>2</v>
      </c>
    </row>
    <row r="34" spans="1:28" x14ac:dyDescent="0.2">
      <c r="A34" s="36">
        <v>322021</v>
      </c>
      <c r="B34" s="37" t="s">
        <v>512</v>
      </c>
      <c r="C34" s="38">
        <v>11</v>
      </c>
      <c r="D34" s="38" t="s">
        <v>83</v>
      </c>
      <c r="E34" s="38">
        <v>1</v>
      </c>
      <c r="F34" s="38" t="s">
        <v>83</v>
      </c>
      <c r="G34" s="37" t="s">
        <v>513</v>
      </c>
      <c r="H34" s="37" t="s">
        <v>514</v>
      </c>
      <c r="I34" s="38">
        <v>3</v>
      </c>
      <c r="J34" s="38" t="s">
        <v>86</v>
      </c>
      <c r="K34" s="39">
        <v>130</v>
      </c>
      <c r="L34" s="37">
        <v>139</v>
      </c>
      <c r="M34" s="38" t="s">
        <v>476</v>
      </c>
      <c r="N34" s="38" t="s">
        <v>88</v>
      </c>
      <c r="O34" s="39" t="s">
        <v>141</v>
      </c>
      <c r="P34" s="37">
        <v>2</v>
      </c>
      <c r="Q34" s="39" t="s">
        <v>141</v>
      </c>
      <c r="R34" s="37">
        <v>2</v>
      </c>
      <c r="S34" s="29" t="s">
        <v>512</v>
      </c>
      <c r="X34" s="29">
        <v>33</v>
      </c>
      <c r="Y34" s="297">
        <v>322039</v>
      </c>
      <c r="Z34" s="29" t="s">
        <v>778</v>
      </c>
      <c r="AA34" s="29" t="s">
        <v>141</v>
      </c>
      <c r="AB34" s="29">
        <v>2</v>
      </c>
    </row>
    <row r="35" spans="1:28" x14ac:dyDescent="0.2">
      <c r="A35" s="36">
        <v>322027</v>
      </c>
      <c r="B35" s="37" t="s">
        <v>430</v>
      </c>
      <c r="C35" s="38">
        <v>11</v>
      </c>
      <c r="D35" s="38" t="s">
        <v>83</v>
      </c>
      <c r="E35" s="38">
        <v>1</v>
      </c>
      <c r="F35" s="38" t="s">
        <v>83</v>
      </c>
      <c r="G35" s="37" t="s">
        <v>431</v>
      </c>
      <c r="H35" s="37" t="s">
        <v>432</v>
      </c>
      <c r="I35" s="38">
        <v>3</v>
      </c>
      <c r="J35" s="38" t="s">
        <v>86</v>
      </c>
      <c r="K35" s="39">
        <v>112</v>
      </c>
      <c r="L35" s="37">
        <v>112</v>
      </c>
      <c r="M35" s="38" t="s">
        <v>87</v>
      </c>
      <c r="N35" s="38" t="s">
        <v>88</v>
      </c>
      <c r="O35" s="39" t="s">
        <v>141</v>
      </c>
      <c r="P35" s="37">
        <v>2</v>
      </c>
      <c r="Q35" s="39" t="s">
        <v>141</v>
      </c>
      <c r="R35" s="37">
        <v>2</v>
      </c>
      <c r="S35" s="29" t="s">
        <v>430</v>
      </c>
      <c r="X35" s="29">
        <v>34</v>
      </c>
      <c r="Y35" s="297">
        <v>322040</v>
      </c>
      <c r="Z35" s="29" t="s">
        <v>690</v>
      </c>
      <c r="AA35" s="29" t="s">
        <v>141</v>
      </c>
      <c r="AB35" s="29">
        <v>2</v>
      </c>
    </row>
    <row r="36" spans="1:28" x14ac:dyDescent="0.2">
      <c r="A36" s="36">
        <v>322031</v>
      </c>
      <c r="B36" s="37" t="s">
        <v>175</v>
      </c>
      <c r="C36" s="38">
        <v>11</v>
      </c>
      <c r="D36" s="38" t="s">
        <v>83</v>
      </c>
      <c r="E36" s="38">
        <v>1</v>
      </c>
      <c r="F36" s="38" t="s">
        <v>83</v>
      </c>
      <c r="G36" s="37" t="s">
        <v>176</v>
      </c>
      <c r="H36" s="37" t="s">
        <v>177</v>
      </c>
      <c r="I36" s="38">
        <v>3</v>
      </c>
      <c r="J36" s="38" t="s">
        <v>86</v>
      </c>
      <c r="K36" s="39">
        <v>30</v>
      </c>
      <c r="L36" s="37">
        <v>30</v>
      </c>
      <c r="M36" s="38" t="s">
        <v>87</v>
      </c>
      <c r="N36" s="38" t="s">
        <v>88</v>
      </c>
      <c r="O36" s="39" t="s">
        <v>141</v>
      </c>
      <c r="P36" s="37">
        <v>2</v>
      </c>
      <c r="Q36" s="39" t="s">
        <v>141</v>
      </c>
      <c r="R36" s="37">
        <v>2</v>
      </c>
      <c r="S36" s="29" t="s">
        <v>175</v>
      </c>
      <c r="X36" s="29">
        <v>35</v>
      </c>
      <c r="Y36" s="297">
        <v>322041</v>
      </c>
      <c r="Z36" s="29" t="s">
        <v>782</v>
      </c>
      <c r="AA36" s="29" t="s">
        <v>141</v>
      </c>
      <c r="AB36" s="29">
        <v>2</v>
      </c>
    </row>
    <row r="37" spans="1:28" x14ac:dyDescent="0.2">
      <c r="A37" s="36">
        <v>322032</v>
      </c>
      <c r="B37" s="37" t="s">
        <v>531</v>
      </c>
      <c r="C37" s="38">
        <v>11</v>
      </c>
      <c r="D37" s="38" t="s">
        <v>83</v>
      </c>
      <c r="E37" s="38">
        <v>1</v>
      </c>
      <c r="F37" s="38" t="s">
        <v>83</v>
      </c>
      <c r="G37" s="37" t="s">
        <v>532</v>
      </c>
      <c r="H37" s="37" t="s">
        <v>533</v>
      </c>
      <c r="I37" s="38">
        <v>3</v>
      </c>
      <c r="J37" s="38" t="s">
        <v>534</v>
      </c>
      <c r="K37" s="39">
        <v>134</v>
      </c>
      <c r="L37" s="37">
        <v>144</v>
      </c>
      <c r="M37" s="38" t="s">
        <v>530</v>
      </c>
      <c r="N37" s="38" t="s">
        <v>88</v>
      </c>
      <c r="O37" s="39" t="s">
        <v>141</v>
      </c>
      <c r="P37" s="37">
        <v>2</v>
      </c>
      <c r="Q37" s="39" t="s">
        <v>141</v>
      </c>
      <c r="R37" s="37">
        <v>2</v>
      </c>
      <c r="S37" s="29" t="s">
        <v>531</v>
      </c>
      <c r="X37" s="29">
        <v>36</v>
      </c>
      <c r="Y37" s="297">
        <v>322044</v>
      </c>
      <c r="Z37" s="29" t="s">
        <v>783</v>
      </c>
      <c r="AA37" s="29" t="s">
        <v>141</v>
      </c>
      <c r="AB37" s="29">
        <v>2</v>
      </c>
    </row>
    <row r="38" spans="1:28" x14ac:dyDescent="0.2">
      <c r="A38" s="36">
        <v>322036</v>
      </c>
      <c r="B38" s="37" t="s">
        <v>178</v>
      </c>
      <c r="C38" s="38">
        <v>11</v>
      </c>
      <c r="D38" s="38" t="s">
        <v>83</v>
      </c>
      <c r="E38" s="38">
        <v>1</v>
      </c>
      <c r="F38" s="38" t="s">
        <v>83</v>
      </c>
      <c r="G38" s="37" t="s">
        <v>179</v>
      </c>
      <c r="H38" s="37" t="s">
        <v>180</v>
      </c>
      <c r="I38" s="38">
        <v>3</v>
      </c>
      <c r="J38" s="38" t="s">
        <v>86</v>
      </c>
      <c r="K38" s="39">
        <v>31</v>
      </c>
      <c r="L38" s="37">
        <v>31</v>
      </c>
      <c r="M38" s="38" t="s">
        <v>87</v>
      </c>
      <c r="N38" s="38" t="s">
        <v>88</v>
      </c>
      <c r="O38" s="39" t="s">
        <v>141</v>
      </c>
      <c r="P38" s="37">
        <v>2</v>
      </c>
      <c r="Q38" s="39" t="s">
        <v>141</v>
      </c>
      <c r="R38" s="37">
        <v>2</v>
      </c>
      <c r="S38" s="29" t="s">
        <v>178</v>
      </c>
      <c r="X38" s="29">
        <v>37</v>
      </c>
      <c r="Y38" s="297">
        <v>322045</v>
      </c>
      <c r="Z38" s="29" t="s">
        <v>1120</v>
      </c>
      <c r="AA38" s="29" t="s">
        <v>1107</v>
      </c>
      <c r="AB38" s="29">
        <v>2</v>
      </c>
    </row>
    <row r="39" spans="1:28" x14ac:dyDescent="0.2">
      <c r="A39" s="36">
        <v>322037</v>
      </c>
      <c r="B39" s="37" t="s">
        <v>190</v>
      </c>
      <c r="C39" s="38">
        <v>11</v>
      </c>
      <c r="D39" s="38" t="s">
        <v>83</v>
      </c>
      <c r="E39" s="38">
        <v>1</v>
      </c>
      <c r="F39" s="38" t="s">
        <v>83</v>
      </c>
      <c r="G39" s="37" t="s">
        <v>191</v>
      </c>
      <c r="H39" s="37" t="s">
        <v>192</v>
      </c>
      <c r="I39" s="38">
        <v>3</v>
      </c>
      <c r="J39" s="38" t="s">
        <v>86</v>
      </c>
      <c r="K39" s="39">
        <v>35</v>
      </c>
      <c r="L39" s="37">
        <v>35</v>
      </c>
      <c r="M39" s="38" t="s">
        <v>87</v>
      </c>
      <c r="N39" s="38" t="s">
        <v>88</v>
      </c>
      <c r="O39" s="39" t="s">
        <v>141</v>
      </c>
      <c r="P39" s="37">
        <v>2</v>
      </c>
      <c r="Q39" s="39" t="s">
        <v>141</v>
      </c>
      <c r="R39" s="37">
        <v>2</v>
      </c>
      <c r="S39" s="29" t="s">
        <v>190</v>
      </c>
      <c r="X39" s="29">
        <v>38</v>
      </c>
      <c r="Y39" s="297">
        <v>322051</v>
      </c>
      <c r="Z39" s="29" t="s">
        <v>719</v>
      </c>
      <c r="AA39" s="29" t="s">
        <v>141</v>
      </c>
      <c r="AB39" s="29">
        <v>2</v>
      </c>
    </row>
    <row r="40" spans="1:28" x14ac:dyDescent="0.2">
      <c r="A40" s="36">
        <v>322038</v>
      </c>
      <c r="B40" s="37" t="s">
        <v>181</v>
      </c>
      <c r="C40" s="38">
        <v>11</v>
      </c>
      <c r="D40" s="38" t="s">
        <v>83</v>
      </c>
      <c r="E40" s="38">
        <v>1</v>
      </c>
      <c r="F40" s="38" t="s">
        <v>83</v>
      </c>
      <c r="G40" s="37" t="s">
        <v>182</v>
      </c>
      <c r="H40" s="37" t="s">
        <v>183</v>
      </c>
      <c r="I40" s="38">
        <v>3</v>
      </c>
      <c r="J40" s="38" t="s">
        <v>86</v>
      </c>
      <c r="K40" s="39">
        <v>32</v>
      </c>
      <c r="L40" s="37">
        <v>32</v>
      </c>
      <c r="M40" s="38" t="s">
        <v>87</v>
      </c>
      <c r="N40" s="38" t="s">
        <v>88</v>
      </c>
      <c r="O40" s="39" t="s">
        <v>141</v>
      </c>
      <c r="P40" s="37">
        <v>2</v>
      </c>
      <c r="Q40" s="39" t="s">
        <v>141</v>
      </c>
      <c r="R40" s="37">
        <v>2</v>
      </c>
      <c r="S40" s="29" t="s">
        <v>181</v>
      </c>
      <c r="X40" s="29">
        <v>39</v>
      </c>
      <c r="Y40" s="297">
        <v>322052</v>
      </c>
      <c r="Z40" s="29" t="s">
        <v>757</v>
      </c>
      <c r="AA40" s="29" t="s">
        <v>141</v>
      </c>
      <c r="AB40" s="29">
        <v>2</v>
      </c>
    </row>
    <row r="41" spans="1:28" x14ac:dyDescent="0.2">
      <c r="A41" s="36">
        <v>322039</v>
      </c>
      <c r="B41" s="37" t="s">
        <v>187</v>
      </c>
      <c r="C41" s="38">
        <v>11</v>
      </c>
      <c r="D41" s="38" t="s">
        <v>83</v>
      </c>
      <c r="E41" s="38">
        <v>1</v>
      </c>
      <c r="F41" s="38" t="s">
        <v>83</v>
      </c>
      <c r="G41" s="37" t="s">
        <v>188</v>
      </c>
      <c r="H41" s="37" t="s">
        <v>189</v>
      </c>
      <c r="I41" s="38">
        <v>3</v>
      </c>
      <c r="J41" s="38" t="s">
        <v>86</v>
      </c>
      <c r="K41" s="39">
        <v>34</v>
      </c>
      <c r="L41" s="37">
        <v>34</v>
      </c>
      <c r="M41" s="38" t="s">
        <v>87</v>
      </c>
      <c r="N41" s="38" t="s">
        <v>88</v>
      </c>
      <c r="O41" s="39" t="s">
        <v>141</v>
      </c>
      <c r="P41" s="37">
        <v>2</v>
      </c>
      <c r="Q41" s="39" t="s">
        <v>141</v>
      </c>
      <c r="R41" s="37">
        <v>2</v>
      </c>
      <c r="S41" s="29" t="s">
        <v>187</v>
      </c>
      <c r="X41" s="29">
        <v>40</v>
      </c>
      <c r="Y41" s="297">
        <v>322053</v>
      </c>
      <c r="Z41" s="29" t="s">
        <v>720</v>
      </c>
      <c r="AA41" s="29" t="s">
        <v>141</v>
      </c>
      <c r="AB41" s="29">
        <v>2</v>
      </c>
    </row>
    <row r="42" spans="1:28" x14ac:dyDescent="0.2">
      <c r="A42" s="36">
        <v>322040</v>
      </c>
      <c r="B42" s="37" t="s">
        <v>184</v>
      </c>
      <c r="C42" s="38">
        <v>11</v>
      </c>
      <c r="D42" s="38" t="s">
        <v>83</v>
      </c>
      <c r="E42" s="38">
        <v>1</v>
      </c>
      <c r="F42" s="38" t="s">
        <v>83</v>
      </c>
      <c r="G42" s="37" t="s">
        <v>185</v>
      </c>
      <c r="H42" s="37" t="s">
        <v>186</v>
      </c>
      <c r="I42" s="38">
        <v>3</v>
      </c>
      <c r="J42" s="38" t="s">
        <v>86</v>
      </c>
      <c r="K42" s="39">
        <v>33</v>
      </c>
      <c r="L42" s="37">
        <v>33</v>
      </c>
      <c r="M42" s="38" t="s">
        <v>87</v>
      </c>
      <c r="N42" s="38" t="s">
        <v>88</v>
      </c>
      <c r="O42" s="39" t="s">
        <v>141</v>
      </c>
      <c r="P42" s="37">
        <v>2</v>
      </c>
      <c r="Q42" s="39" t="s">
        <v>141</v>
      </c>
      <c r="R42" s="37">
        <v>2</v>
      </c>
      <c r="S42" s="29" t="s">
        <v>184</v>
      </c>
      <c r="X42" s="29">
        <v>41</v>
      </c>
      <c r="Y42" s="297">
        <v>322054</v>
      </c>
      <c r="Z42" s="29" t="s">
        <v>758</v>
      </c>
      <c r="AA42" s="29" t="s">
        <v>141</v>
      </c>
      <c r="AB42" s="29">
        <v>2</v>
      </c>
    </row>
    <row r="43" spans="1:28" x14ac:dyDescent="0.2">
      <c r="A43" s="36">
        <v>322041</v>
      </c>
      <c r="B43" s="37" t="s">
        <v>205</v>
      </c>
      <c r="C43" s="38">
        <v>11</v>
      </c>
      <c r="D43" s="38" t="s">
        <v>83</v>
      </c>
      <c r="E43" s="38">
        <v>1</v>
      </c>
      <c r="F43" s="38" t="s">
        <v>83</v>
      </c>
      <c r="G43" s="37" t="s">
        <v>206</v>
      </c>
      <c r="H43" s="37" t="s">
        <v>207</v>
      </c>
      <c r="I43" s="38">
        <v>3</v>
      </c>
      <c r="J43" s="38" t="s">
        <v>86</v>
      </c>
      <c r="K43" s="39">
        <v>40</v>
      </c>
      <c r="L43" s="37">
        <v>40</v>
      </c>
      <c r="M43" s="38" t="s">
        <v>87</v>
      </c>
      <c r="N43" s="38" t="s">
        <v>88</v>
      </c>
      <c r="O43" s="39" t="s">
        <v>141</v>
      </c>
      <c r="P43" s="37">
        <v>2</v>
      </c>
      <c r="Q43" s="39" t="s">
        <v>141</v>
      </c>
      <c r="R43" s="37">
        <v>2</v>
      </c>
      <c r="S43" s="29" t="s">
        <v>205</v>
      </c>
      <c r="X43" s="29">
        <v>42</v>
      </c>
      <c r="Y43" s="297">
        <v>322056</v>
      </c>
      <c r="Z43" s="29" t="s">
        <v>707</v>
      </c>
      <c r="AA43" s="29" t="s">
        <v>141</v>
      </c>
      <c r="AB43" s="29">
        <v>2</v>
      </c>
    </row>
    <row r="44" spans="1:28" x14ac:dyDescent="0.2">
      <c r="A44" s="36">
        <v>322044</v>
      </c>
      <c r="B44" s="37" t="s">
        <v>208</v>
      </c>
      <c r="C44" s="38">
        <v>11</v>
      </c>
      <c r="D44" s="38" t="s">
        <v>83</v>
      </c>
      <c r="E44" s="38">
        <v>1</v>
      </c>
      <c r="F44" s="38" t="s">
        <v>83</v>
      </c>
      <c r="G44" s="37" t="s">
        <v>209</v>
      </c>
      <c r="H44" s="37" t="s">
        <v>210</v>
      </c>
      <c r="I44" s="38">
        <v>3</v>
      </c>
      <c r="J44" s="38" t="s">
        <v>86</v>
      </c>
      <c r="K44" s="39">
        <v>41</v>
      </c>
      <c r="L44" s="37">
        <v>41</v>
      </c>
      <c r="M44" s="38" t="s">
        <v>87</v>
      </c>
      <c r="N44" s="38" t="s">
        <v>88</v>
      </c>
      <c r="O44" s="39" t="s">
        <v>141</v>
      </c>
      <c r="P44" s="37">
        <v>2</v>
      </c>
      <c r="Q44" s="39" t="s">
        <v>141</v>
      </c>
      <c r="R44" s="37">
        <v>2</v>
      </c>
      <c r="S44" s="29" t="s">
        <v>208</v>
      </c>
      <c r="X44" s="29">
        <v>43</v>
      </c>
      <c r="Y44" s="297">
        <v>322057</v>
      </c>
      <c r="Z44" s="29" t="s">
        <v>779</v>
      </c>
      <c r="AA44" s="29" t="s">
        <v>141</v>
      </c>
      <c r="AB44" s="29">
        <v>2</v>
      </c>
    </row>
    <row r="45" spans="1:28" x14ac:dyDescent="0.2">
      <c r="A45" s="36">
        <v>322045</v>
      </c>
      <c r="B45" s="37" t="s">
        <v>1106</v>
      </c>
      <c r="C45" s="38">
        <v>11</v>
      </c>
      <c r="D45" s="38" t="s">
        <v>1099</v>
      </c>
      <c r="E45" s="38">
        <v>1</v>
      </c>
      <c r="F45" s="38" t="s">
        <v>1100</v>
      </c>
      <c r="G45" s="37"/>
      <c r="H45" s="37"/>
      <c r="I45" s="38">
        <v>3</v>
      </c>
      <c r="J45" s="38" t="s">
        <v>1101</v>
      </c>
      <c r="K45" s="39"/>
      <c r="L45" s="37"/>
      <c r="M45" s="38" t="s">
        <v>87</v>
      </c>
      <c r="N45" s="38" t="s">
        <v>88</v>
      </c>
      <c r="O45" s="39" t="s">
        <v>141</v>
      </c>
      <c r="P45" s="37">
        <v>2</v>
      </c>
      <c r="Q45" s="39" t="s">
        <v>1107</v>
      </c>
      <c r="R45" s="37">
        <v>2</v>
      </c>
      <c r="S45" s="29" t="s">
        <v>1108</v>
      </c>
      <c r="X45" s="29">
        <v>44</v>
      </c>
      <c r="Y45" s="297">
        <v>322058</v>
      </c>
      <c r="Z45" s="29" t="s">
        <v>776</v>
      </c>
      <c r="AA45" s="29" t="s">
        <v>141</v>
      </c>
      <c r="AB45" s="29">
        <v>2</v>
      </c>
    </row>
    <row r="46" spans="1:28" x14ac:dyDescent="0.2">
      <c r="A46" s="36">
        <v>322051</v>
      </c>
      <c r="B46" s="37" t="s">
        <v>154</v>
      </c>
      <c r="C46" s="38">
        <v>11</v>
      </c>
      <c r="D46" s="38" t="s">
        <v>83</v>
      </c>
      <c r="E46" s="38">
        <v>1</v>
      </c>
      <c r="F46" s="38" t="s">
        <v>83</v>
      </c>
      <c r="G46" s="37" t="s">
        <v>155</v>
      </c>
      <c r="H46" s="37" t="s">
        <v>156</v>
      </c>
      <c r="I46" s="38">
        <v>3</v>
      </c>
      <c r="J46" s="38" t="s">
        <v>86</v>
      </c>
      <c r="K46" s="39">
        <v>23</v>
      </c>
      <c r="L46" s="37">
        <v>23</v>
      </c>
      <c r="M46" s="38" t="s">
        <v>87</v>
      </c>
      <c r="N46" s="38" t="s">
        <v>88</v>
      </c>
      <c r="O46" s="39" t="s">
        <v>141</v>
      </c>
      <c r="P46" s="37">
        <v>2</v>
      </c>
      <c r="Q46" s="39" t="s">
        <v>141</v>
      </c>
      <c r="R46" s="37">
        <v>2</v>
      </c>
      <c r="S46" s="29" t="s">
        <v>154</v>
      </c>
      <c r="X46" s="29">
        <v>45</v>
      </c>
      <c r="Y46" s="297">
        <v>322059</v>
      </c>
      <c r="Z46" s="29" t="s">
        <v>691</v>
      </c>
      <c r="AA46" s="29" t="s">
        <v>141</v>
      </c>
      <c r="AB46" s="29">
        <v>2</v>
      </c>
    </row>
    <row r="47" spans="1:28" x14ac:dyDescent="0.2">
      <c r="A47" s="36">
        <v>322052</v>
      </c>
      <c r="B47" s="37" t="s">
        <v>172</v>
      </c>
      <c r="C47" s="38">
        <v>11</v>
      </c>
      <c r="D47" s="38" t="s">
        <v>83</v>
      </c>
      <c r="E47" s="38">
        <v>1</v>
      </c>
      <c r="F47" s="38" t="s">
        <v>83</v>
      </c>
      <c r="G47" s="37" t="s">
        <v>173</v>
      </c>
      <c r="H47" s="37" t="s">
        <v>174</v>
      </c>
      <c r="I47" s="38">
        <v>3</v>
      </c>
      <c r="J47" s="38" t="s">
        <v>86</v>
      </c>
      <c r="K47" s="39">
        <v>29</v>
      </c>
      <c r="L47" s="37">
        <v>29</v>
      </c>
      <c r="M47" s="38" t="s">
        <v>87</v>
      </c>
      <c r="N47" s="38" t="s">
        <v>88</v>
      </c>
      <c r="O47" s="39" t="s">
        <v>141</v>
      </c>
      <c r="P47" s="37">
        <v>2</v>
      </c>
      <c r="Q47" s="39" t="s">
        <v>141</v>
      </c>
      <c r="R47" s="37">
        <v>2</v>
      </c>
      <c r="S47" s="29" t="s">
        <v>172</v>
      </c>
      <c r="X47" s="29">
        <v>46</v>
      </c>
      <c r="Y47" s="297">
        <v>322060</v>
      </c>
      <c r="Z47" s="29" t="s">
        <v>748</v>
      </c>
      <c r="AA47" s="29" t="s">
        <v>141</v>
      </c>
      <c r="AB47" s="29">
        <v>2</v>
      </c>
    </row>
    <row r="48" spans="1:28" x14ac:dyDescent="0.2">
      <c r="A48" s="36">
        <v>322053</v>
      </c>
      <c r="B48" s="37" t="s">
        <v>157</v>
      </c>
      <c r="C48" s="38">
        <v>11</v>
      </c>
      <c r="D48" s="38" t="s">
        <v>83</v>
      </c>
      <c r="E48" s="38">
        <v>1</v>
      </c>
      <c r="F48" s="38" t="s">
        <v>83</v>
      </c>
      <c r="G48" s="37" t="s">
        <v>158</v>
      </c>
      <c r="H48" s="37" t="s">
        <v>159</v>
      </c>
      <c r="I48" s="38">
        <v>3</v>
      </c>
      <c r="J48" s="38" t="s">
        <v>86</v>
      </c>
      <c r="K48" s="39">
        <v>24</v>
      </c>
      <c r="L48" s="37">
        <v>24</v>
      </c>
      <c r="M48" s="38" t="s">
        <v>87</v>
      </c>
      <c r="N48" s="38" t="s">
        <v>88</v>
      </c>
      <c r="O48" s="39" t="s">
        <v>141</v>
      </c>
      <c r="P48" s="37">
        <v>2</v>
      </c>
      <c r="Q48" s="39" t="s">
        <v>141</v>
      </c>
      <c r="R48" s="37">
        <v>2</v>
      </c>
      <c r="S48" s="29" t="s">
        <v>157</v>
      </c>
      <c r="X48" s="29">
        <v>47</v>
      </c>
      <c r="Y48" s="297">
        <v>322062</v>
      </c>
      <c r="Z48" s="29" t="s">
        <v>780</v>
      </c>
      <c r="AA48" s="29" t="s">
        <v>141</v>
      </c>
      <c r="AB48" s="29">
        <v>2</v>
      </c>
    </row>
    <row r="49" spans="1:28" x14ac:dyDescent="0.2">
      <c r="A49" s="36">
        <v>322054</v>
      </c>
      <c r="B49" s="37" t="s">
        <v>160</v>
      </c>
      <c r="C49" s="38">
        <v>11</v>
      </c>
      <c r="D49" s="38" t="s">
        <v>83</v>
      </c>
      <c r="E49" s="38">
        <v>1</v>
      </c>
      <c r="F49" s="38" t="s">
        <v>83</v>
      </c>
      <c r="G49" s="37" t="s">
        <v>161</v>
      </c>
      <c r="H49" s="37" t="s">
        <v>162</v>
      </c>
      <c r="I49" s="38">
        <v>3</v>
      </c>
      <c r="J49" s="38" t="s">
        <v>86</v>
      </c>
      <c r="K49" s="39">
        <v>25</v>
      </c>
      <c r="L49" s="37">
        <v>25</v>
      </c>
      <c r="M49" s="38" t="s">
        <v>87</v>
      </c>
      <c r="N49" s="38" t="s">
        <v>88</v>
      </c>
      <c r="O49" s="39" t="s">
        <v>141</v>
      </c>
      <c r="P49" s="37">
        <v>2</v>
      </c>
      <c r="Q49" s="39" t="s">
        <v>141</v>
      </c>
      <c r="R49" s="37">
        <v>2</v>
      </c>
      <c r="S49" s="29" t="s">
        <v>160</v>
      </c>
      <c r="X49" s="29">
        <v>48</v>
      </c>
      <c r="Y49" s="297">
        <v>322063</v>
      </c>
      <c r="Z49" s="29" t="s">
        <v>781</v>
      </c>
      <c r="AA49" s="29" t="s">
        <v>141</v>
      </c>
      <c r="AB49" s="29">
        <v>2</v>
      </c>
    </row>
    <row r="50" spans="1:28" x14ac:dyDescent="0.2">
      <c r="A50" s="36">
        <v>322056</v>
      </c>
      <c r="B50" s="37" t="s">
        <v>193</v>
      </c>
      <c r="C50" s="38">
        <v>11</v>
      </c>
      <c r="D50" s="38" t="s">
        <v>83</v>
      </c>
      <c r="E50" s="38">
        <v>1</v>
      </c>
      <c r="F50" s="38" t="s">
        <v>83</v>
      </c>
      <c r="G50" s="37" t="s">
        <v>194</v>
      </c>
      <c r="H50" s="37" t="s">
        <v>195</v>
      </c>
      <c r="I50" s="38">
        <v>3</v>
      </c>
      <c r="J50" s="38" t="s">
        <v>86</v>
      </c>
      <c r="K50" s="39">
        <v>36</v>
      </c>
      <c r="L50" s="37">
        <v>36</v>
      </c>
      <c r="M50" s="38" t="s">
        <v>87</v>
      </c>
      <c r="N50" s="38" t="s">
        <v>88</v>
      </c>
      <c r="O50" s="39" t="s">
        <v>141</v>
      </c>
      <c r="P50" s="37">
        <v>2</v>
      </c>
      <c r="Q50" s="39" t="s">
        <v>141</v>
      </c>
      <c r="R50" s="37">
        <v>2</v>
      </c>
      <c r="S50" s="29" t="s">
        <v>193</v>
      </c>
      <c r="X50" s="29">
        <v>49</v>
      </c>
      <c r="Y50" s="297">
        <v>323001</v>
      </c>
      <c r="Z50" s="29" t="s">
        <v>692</v>
      </c>
      <c r="AA50" s="29" t="s">
        <v>214</v>
      </c>
      <c r="AB50" s="29">
        <v>6</v>
      </c>
    </row>
    <row r="51" spans="1:28" x14ac:dyDescent="0.2">
      <c r="A51" s="36">
        <v>322057</v>
      </c>
      <c r="B51" s="37" t="s">
        <v>196</v>
      </c>
      <c r="C51" s="38">
        <v>11</v>
      </c>
      <c r="D51" s="38" t="s">
        <v>83</v>
      </c>
      <c r="E51" s="38">
        <v>1</v>
      </c>
      <c r="F51" s="38" t="s">
        <v>83</v>
      </c>
      <c r="G51" s="37" t="s">
        <v>197</v>
      </c>
      <c r="H51" s="37" t="s">
        <v>198</v>
      </c>
      <c r="I51" s="38">
        <v>3</v>
      </c>
      <c r="J51" s="38" t="s">
        <v>86</v>
      </c>
      <c r="K51" s="39">
        <v>37</v>
      </c>
      <c r="L51" s="37">
        <v>37</v>
      </c>
      <c r="M51" s="38" t="s">
        <v>87</v>
      </c>
      <c r="N51" s="38" t="s">
        <v>88</v>
      </c>
      <c r="O51" s="39" t="s">
        <v>141</v>
      </c>
      <c r="P51" s="37">
        <v>2</v>
      </c>
      <c r="Q51" s="39" t="s">
        <v>141</v>
      </c>
      <c r="R51" s="37">
        <v>2</v>
      </c>
      <c r="S51" s="29" t="s">
        <v>196</v>
      </c>
      <c r="X51" s="29">
        <v>50</v>
      </c>
      <c r="Y51" s="297">
        <v>323003</v>
      </c>
      <c r="Z51" s="29" t="s">
        <v>708</v>
      </c>
      <c r="AA51" s="29" t="s">
        <v>214</v>
      </c>
      <c r="AB51" s="29">
        <v>6</v>
      </c>
    </row>
    <row r="52" spans="1:28" x14ac:dyDescent="0.2">
      <c r="A52" s="36">
        <v>322058</v>
      </c>
      <c r="B52" s="37" t="s">
        <v>163</v>
      </c>
      <c r="C52" s="38">
        <v>11</v>
      </c>
      <c r="D52" s="38" t="s">
        <v>83</v>
      </c>
      <c r="E52" s="38">
        <v>1</v>
      </c>
      <c r="F52" s="38" t="s">
        <v>83</v>
      </c>
      <c r="G52" s="37" t="s">
        <v>164</v>
      </c>
      <c r="H52" s="37" t="s">
        <v>165</v>
      </c>
      <c r="I52" s="38">
        <v>3</v>
      </c>
      <c r="J52" s="38" t="s">
        <v>86</v>
      </c>
      <c r="K52" s="39">
        <v>26</v>
      </c>
      <c r="L52" s="37">
        <v>26</v>
      </c>
      <c r="M52" s="38" t="s">
        <v>87</v>
      </c>
      <c r="N52" s="38" t="s">
        <v>88</v>
      </c>
      <c r="O52" s="39" t="s">
        <v>141</v>
      </c>
      <c r="P52" s="37">
        <v>2</v>
      </c>
      <c r="Q52" s="39" t="s">
        <v>141</v>
      </c>
      <c r="R52" s="37">
        <v>2</v>
      </c>
      <c r="S52" s="29" t="s">
        <v>163</v>
      </c>
      <c r="X52" s="29">
        <v>51</v>
      </c>
      <c r="Y52" s="297">
        <v>323004</v>
      </c>
      <c r="Z52" s="29" t="s">
        <v>721</v>
      </c>
      <c r="AA52" s="29" t="s">
        <v>214</v>
      </c>
      <c r="AB52" s="29">
        <v>6</v>
      </c>
    </row>
    <row r="53" spans="1:28" x14ac:dyDescent="0.2">
      <c r="A53" s="36">
        <v>322059</v>
      </c>
      <c r="B53" s="37" t="s">
        <v>166</v>
      </c>
      <c r="C53" s="38">
        <v>11</v>
      </c>
      <c r="D53" s="38" t="s">
        <v>83</v>
      </c>
      <c r="E53" s="38">
        <v>1</v>
      </c>
      <c r="F53" s="38" t="s">
        <v>83</v>
      </c>
      <c r="G53" s="37" t="s">
        <v>167</v>
      </c>
      <c r="H53" s="37" t="s">
        <v>168</v>
      </c>
      <c r="I53" s="38">
        <v>3</v>
      </c>
      <c r="J53" s="38" t="s">
        <v>86</v>
      </c>
      <c r="K53" s="39">
        <v>27</v>
      </c>
      <c r="L53" s="37">
        <v>27</v>
      </c>
      <c r="M53" s="38" t="s">
        <v>87</v>
      </c>
      <c r="N53" s="38" t="s">
        <v>88</v>
      </c>
      <c r="O53" s="39" t="s">
        <v>141</v>
      </c>
      <c r="P53" s="37">
        <v>2</v>
      </c>
      <c r="Q53" s="39" t="s">
        <v>141</v>
      </c>
      <c r="R53" s="37">
        <v>2</v>
      </c>
      <c r="S53" s="29" t="s">
        <v>166</v>
      </c>
      <c r="X53" s="29">
        <v>52</v>
      </c>
      <c r="Y53" s="297">
        <v>323005</v>
      </c>
      <c r="Z53" s="29" t="s">
        <v>722</v>
      </c>
      <c r="AA53" s="29" t="s">
        <v>214</v>
      </c>
      <c r="AB53" s="29">
        <v>6</v>
      </c>
    </row>
    <row r="54" spans="1:28" x14ac:dyDescent="0.2">
      <c r="A54" s="36">
        <v>322060</v>
      </c>
      <c r="B54" s="37" t="s">
        <v>169</v>
      </c>
      <c r="C54" s="38">
        <v>11</v>
      </c>
      <c r="D54" s="38" t="s">
        <v>83</v>
      </c>
      <c r="E54" s="38">
        <v>1</v>
      </c>
      <c r="F54" s="38" t="s">
        <v>83</v>
      </c>
      <c r="G54" s="37" t="s">
        <v>170</v>
      </c>
      <c r="H54" s="37" t="s">
        <v>171</v>
      </c>
      <c r="I54" s="38">
        <v>3</v>
      </c>
      <c r="J54" s="38" t="s">
        <v>86</v>
      </c>
      <c r="K54" s="39">
        <v>28</v>
      </c>
      <c r="L54" s="37">
        <v>28</v>
      </c>
      <c r="M54" s="38" t="s">
        <v>87</v>
      </c>
      <c r="N54" s="38" t="s">
        <v>88</v>
      </c>
      <c r="O54" s="39" t="s">
        <v>141</v>
      </c>
      <c r="P54" s="37">
        <v>2</v>
      </c>
      <c r="Q54" s="39" t="s">
        <v>141</v>
      </c>
      <c r="R54" s="37">
        <v>2</v>
      </c>
      <c r="S54" s="29" t="s">
        <v>169</v>
      </c>
      <c r="X54" s="29">
        <v>53</v>
      </c>
      <c r="Y54" s="297">
        <v>323006</v>
      </c>
      <c r="Z54" s="29" t="s">
        <v>723</v>
      </c>
      <c r="AA54" s="29" t="s">
        <v>214</v>
      </c>
      <c r="AB54" s="29">
        <v>6</v>
      </c>
    </row>
    <row r="55" spans="1:28" x14ac:dyDescent="0.2">
      <c r="A55" s="36">
        <v>322062</v>
      </c>
      <c r="B55" s="37" t="s">
        <v>202</v>
      </c>
      <c r="C55" s="38">
        <v>11</v>
      </c>
      <c r="D55" s="38" t="s">
        <v>83</v>
      </c>
      <c r="E55" s="38">
        <v>1</v>
      </c>
      <c r="F55" s="38" t="s">
        <v>83</v>
      </c>
      <c r="G55" s="37" t="s">
        <v>203</v>
      </c>
      <c r="H55" s="37" t="s">
        <v>204</v>
      </c>
      <c r="I55" s="38">
        <v>3</v>
      </c>
      <c r="J55" s="38" t="s">
        <v>86</v>
      </c>
      <c r="K55" s="39">
        <v>39</v>
      </c>
      <c r="L55" s="37">
        <v>39</v>
      </c>
      <c r="M55" s="38" t="s">
        <v>87</v>
      </c>
      <c r="N55" s="38" t="s">
        <v>88</v>
      </c>
      <c r="O55" s="39" t="s">
        <v>141</v>
      </c>
      <c r="P55" s="37">
        <v>2</v>
      </c>
      <c r="Q55" s="39" t="s">
        <v>141</v>
      </c>
      <c r="R55" s="37">
        <v>2</v>
      </c>
      <c r="S55" s="29" t="s">
        <v>202</v>
      </c>
      <c r="X55" s="29">
        <v>54</v>
      </c>
      <c r="Y55" s="297">
        <v>323008</v>
      </c>
      <c r="Z55" s="29" t="s">
        <v>724</v>
      </c>
      <c r="AA55" s="29" t="s">
        <v>214</v>
      </c>
      <c r="AB55" s="29">
        <v>6</v>
      </c>
    </row>
    <row r="56" spans="1:28" x14ac:dyDescent="0.2">
      <c r="A56" s="36">
        <v>322063</v>
      </c>
      <c r="B56" s="37" t="s">
        <v>199</v>
      </c>
      <c r="C56" s="38">
        <v>11</v>
      </c>
      <c r="D56" s="38" t="s">
        <v>83</v>
      </c>
      <c r="E56" s="38">
        <v>1</v>
      </c>
      <c r="F56" s="38" t="s">
        <v>83</v>
      </c>
      <c r="G56" s="37" t="s">
        <v>200</v>
      </c>
      <c r="H56" s="37" t="s">
        <v>201</v>
      </c>
      <c r="I56" s="38">
        <v>3</v>
      </c>
      <c r="J56" s="38" t="s">
        <v>86</v>
      </c>
      <c r="K56" s="39">
        <v>38</v>
      </c>
      <c r="L56" s="37">
        <v>38</v>
      </c>
      <c r="M56" s="38" t="s">
        <v>87</v>
      </c>
      <c r="N56" s="38" t="s">
        <v>88</v>
      </c>
      <c r="O56" s="39" t="s">
        <v>141</v>
      </c>
      <c r="P56" s="37">
        <v>2</v>
      </c>
      <c r="Q56" s="39" t="s">
        <v>141</v>
      </c>
      <c r="R56" s="37">
        <v>2</v>
      </c>
      <c r="S56" s="29" t="s">
        <v>199</v>
      </c>
      <c r="X56" s="29">
        <v>55</v>
      </c>
      <c r="Y56" s="297">
        <v>323011</v>
      </c>
      <c r="Z56" s="29" t="s">
        <v>762</v>
      </c>
      <c r="AA56" s="29" t="s">
        <v>214</v>
      </c>
      <c r="AB56" s="29">
        <v>6</v>
      </c>
    </row>
    <row r="57" spans="1:28" x14ac:dyDescent="0.2">
      <c r="A57" s="36">
        <v>322064</v>
      </c>
      <c r="B57" s="37" t="s">
        <v>526</v>
      </c>
      <c r="C57" s="38">
        <v>11</v>
      </c>
      <c r="D57" s="38" t="s">
        <v>527</v>
      </c>
      <c r="E57" s="38">
        <v>1</v>
      </c>
      <c r="F57" s="38" t="s">
        <v>83</v>
      </c>
      <c r="G57" s="37" t="s">
        <v>528</v>
      </c>
      <c r="H57" s="37" t="s">
        <v>529</v>
      </c>
      <c r="I57" s="38">
        <v>3</v>
      </c>
      <c r="J57" s="38" t="s">
        <v>86</v>
      </c>
      <c r="K57" s="39">
        <v>133</v>
      </c>
      <c r="L57" s="37">
        <v>143</v>
      </c>
      <c r="M57" s="38" t="s">
        <v>530</v>
      </c>
      <c r="N57" s="38" t="s">
        <v>88</v>
      </c>
      <c r="O57" s="39" t="s">
        <v>141</v>
      </c>
      <c r="P57" s="37">
        <v>2</v>
      </c>
      <c r="Q57" s="39" t="s">
        <v>141</v>
      </c>
      <c r="R57" s="37">
        <v>2</v>
      </c>
      <c r="S57" s="29" t="s">
        <v>526</v>
      </c>
      <c r="X57" s="29">
        <v>56</v>
      </c>
      <c r="Y57" s="297">
        <v>323016</v>
      </c>
      <c r="Z57" s="29" t="s">
        <v>787</v>
      </c>
      <c r="AA57" s="29" t="s">
        <v>214</v>
      </c>
      <c r="AB57" s="29">
        <v>6</v>
      </c>
    </row>
    <row r="58" spans="1:28" x14ac:dyDescent="0.2">
      <c r="A58" s="36">
        <v>322501</v>
      </c>
      <c r="B58" s="37" t="s">
        <v>555</v>
      </c>
      <c r="C58" s="38">
        <v>2</v>
      </c>
      <c r="D58" s="38" t="s">
        <v>548</v>
      </c>
      <c r="E58" s="38">
        <v>201</v>
      </c>
      <c r="F58" s="38" t="s">
        <v>549</v>
      </c>
      <c r="G58" s="37" t="s">
        <v>556</v>
      </c>
      <c r="H58" s="37" t="s">
        <v>557</v>
      </c>
      <c r="I58" s="38">
        <v>3</v>
      </c>
      <c r="J58" s="38" t="s">
        <v>86</v>
      </c>
      <c r="K58" s="39">
        <v>140</v>
      </c>
      <c r="L58" s="37">
        <v>151</v>
      </c>
      <c r="M58" s="38" t="s">
        <v>558</v>
      </c>
      <c r="N58" s="38" t="s">
        <v>88</v>
      </c>
      <c r="O58" s="39" t="s">
        <v>141</v>
      </c>
      <c r="P58" s="37">
        <v>2</v>
      </c>
      <c r="Q58" s="39" t="s">
        <v>141</v>
      </c>
      <c r="R58" s="37">
        <v>2</v>
      </c>
      <c r="S58" s="29" t="s">
        <v>555</v>
      </c>
      <c r="X58" s="29">
        <v>57</v>
      </c>
      <c r="Y58" s="297">
        <v>323021</v>
      </c>
      <c r="Z58" s="29" t="s">
        <v>709</v>
      </c>
      <c r="AA58" s="29" t="s">
        <v>214</v>
      </c>
      <c r="AB58" s="29">
        <v>6</v>
      </c>
    </row>
    <row r="59" spans="1:28" x14ac:dyDescent="0.2">
      <c r="A59" s="36">
        <v>322521</v>
      </c>
      <c r="B59" s="37" t="s">
        <v>547</v>
      </c>
      <c r="C59" s="38">
        <v>2</v>
      </c>
      <c r="D59" s="38" t="s">
        <v>548</v>
      </c>
      <c r="E59" s="38">
        <v>201</v>
      </c>
      <c r="F59" s="38" t="s">
        <v>549</v>
      </c>
      <c r="G59" s="37" t="s">
        <v>550</v>
      </c>
      <c r="H59" s="37" t="s">
        <v>551</v>
      </c>
      <c r="I59" s="38">
        <v>3</v>
      </c>
      <c r="J59" s="38" t="s">
        <v>86</v>
      </c>
      <c r="K59" s="39">
        <v>138</v>
      </c>
      <c r="L59" s="37">
        <v>149</v>
      </c>
      <c r="M59" s="38" t="s">
        <v>87</v>
      </c>
      <c r="N59" s="38" t="s">
        <v>88</v>
      </c>
      <c r="O59" s="39" t="s">
        <v>141</v>
      </c>
      <c r="P59" s="37">
        <v>2</v>
      </c>
      <c r="Q59" s="39" t="s">
        <v>141</v>
      </c>
      <c r="R59" s="37">
        <v>2</v>
      </c>
      <c r="S59" s="29" t="s">
        <v>547</v>
      </c>
      <c r="X59" s="29">
        <v>58</v>
      </c>
      <c r="Y59" s="297">
        <v>323022</v>
      </c>
      <c r="Z59" s="29" t="s">
        <v>788</v>
      </c>
      <c r="AA59" s="29" t="s">
        <v>214</v>
      </c>
      <c r="AB59" s="29">
        <v>6</v>
      </c>
    </row>
    <row r="60" spans="1:28" x14ac:dyDescent="0.2">
      <c r="A60" s="36">
        <v>322524</v>
      </c>
      <c r="B60" s="37" t="s">
        <v>552</v>
      </c>
      <c r="C60" s="38">
        <v>2</v>
      </c>
      <c r="D60" s="38" t="s">
        <v>548</v>
      </c>
      <c r="E60" s="38">
        <v>201</v>
      </c>
      <c r="F60" s="38" t="s">
        <v>549</v>
      </c>
      <c r="G60" s="37" t="s">
        <v>553</v>
      </c>
      <c r="H60" s="37" t="s">
        <v>554</v>
      </c>
      <c r="I60" s="38">
        <v>3</v>
      </c>
      <c r="J60" s="38" t="s">
        <v>86</v>
      </c>
      <c r="K60" s="39">
        <v>139</v>
      </c>
      <c r="L60" s="37">
        <v>150</v>
      </c>
      <c r="M60" s="38" t="s">
        <v>87</v>
      </c>
      <c r="N60" s="38" t="s">
        <v>88</v>
      </c>
      <c r="O60" s="39" t="s">
        <v>141</v>
      </c>
      <c r="P60" s="37">
        <v>2</v>
      </c>
      <c r="Q60" s="39" t="s">
        <v>141</v>
      </c>
      <c r="R60" s="37">
        <v>2</v>
      </c>
      <c r="S60" s="29" t="s">
        <v>552</v>
      </c>
      <c r="X60" s="29">
        <v>59</v>
      </c>
      <c r="Y60" s="297">
        <v>324001</v>
      </c>
      <c r="Z60" s="29" t="s">
        <v>749</v>
      </c>
      <c r="AA60" s="29" t="s">
        <v>1136</v>
      </c>
      <c r="AB60" s="29">
        <v>3</v>
      </c>
    </row>
    <row r="61" spans="1:28" x14ac:dyDescent="0.2">
      <c r="A61" s="36">
        <v>322531</v>
      </c>
      <c r="B61" s="37" t="s">
        <v>559</v>
      </c>
      <c r="C61" s="38">
        <v>2</v>
      </c>
      <c r="D61" s="38" t="s">
        <v>548</v>
      </c>
      <c r="E61" s="38">
        <v>202</v>
      </c>
      <c r="F61" s="38" t="s">
        <v>560</v>
      </c>
      <c r="G61" s="37" t="s">
        <v>561</v>
      </c>
      <c r="H61" s="37" t="s">
        <v>562</v>
      </c>
      <c r="I61" s="38">
        <v>3</v>
      </c>
      <c r="J61" s="38" t="s">
        <v>86</v>
      </c>
      <c r="K61" s="39">
        <v>141</v>
      </c>
      <c r="L61" s="37">
        <v>152</v>
      </c>
      <c r="M61" s="38" t="s">
        <v>87</v>
      </c>
      <c r="N61" s="38" t="s">
        <v>88</v>
      </c>
      <c r="O61" s="39" t="s">
        <v>141</v>
      </c>
      <c r="P61" s="37">
        <v>2</v>
      </c>
      <c r="Q61" s="39" t="s">
        <v>141</v>
      </c>
      <c r="R61" s="37">
        <v>2</v>
      </c>
      <c r="S61" s="29" t="s">
        <v>624</v>
      </c>
      <c r="X61" s="29">
        <v>60</v>
      </c>
      <c r="Y61" s="297">
        <v>324006</v>
      </c>
      <c r="Z61" s="29" t="s">
        <v>725</v>
      </c>
      <c r="AA61" s="29" t="s">
        <v>1136</v>
      </c>
      <c r="AB61" s="29">
        <v>3</v>
      </c>
    </row>
    <row r="62" spans="1:28" x14ac:dyDescent="0.2">
      <c r="A62" s="36">
        <v>322532</v>
      </c>
      <c r="B62" s="37" t="s">
        <v>563</v>
      </c>
      <c r="C62" s="38">
        <v>2</v>
      </c>
      <c r="D62" s="38" t="s">
        <v>548</v>
      </c>
      <c r="E62" s="38">
        <v>202</v>
      </c>
      <c r="F62" s="38" t="s">
        <v>560</v>
      </c>
      <c r="G62" s="37" t="s">
        <v>564</v>
      </c>
      <c r="H62" s="37" t="s">
        <v>565</v>
      </c>
      <c r="I62" s="38">
        <v>3</v>
      </c>
      <c r="J62" s="38" t="s">
        <v>86</v>
      </c>
      <c r="K62" s="39">
        <v>142</v>
      </c>
      <c r="L62" s="37">
        <v>153</v>
      </c>
      <c r="M62" s="38" t="s">
        <v>87</v>
      </c>
      <c r="N62" s="38" t="s">
        <v>88</v>
      </c>
      <c r="O62" s="39" t="s">
        <v>141</v>
      </c>
      <c r="P62" s="37">
        <v>2</v>
      </c>
      <c r="Q62" s="39" t="s">
        <v>141</v>
      </c>
      <c r="R62" s="37">
        <v>2</v>
      </c>
      <c r="S62" s="29" t="s">
        <v>563</v>
      </c>
      <c r="X62" s="29">
        <v>61</v>
      </c>
      <c r="Y62" s="297">
        <v>324008</v>
      </c>
      <c r="Z62" s="29" t="s">
        <v>754</v>
      </c>
      <c r="AA62" s="29" t="s">
        <v>1136</v>
      </c>
      <c r="AB62" s="29">
        <v>3</v>
      </c>
    </row>
    <row r="63" spans="1:28" x14ac:dyDescent="0.2">
      <c r="A63" s="36">
        <v>322541</v>
      </c>
      <c r="B63" s="37" t="s">
        <v>566</v>
      </c>
      <c r="C63" s="38">
        <v>2</v>
      </c>
      <c r="D63" s="38" t="s">
        <v>548</v>
      </c>
      <c r="E63" s="38">
        <v>304</v>
      </c>
      <c r="F63" s="38" t="s">
        <v>567</v>
      </c>
      <c r="G63" s="37" t="s">
        <v>568</v>
      </c>
      <c r="H63" s="37" t="s">
        <v>569</v>
      </c>
      <c r="I63" s="38">
        <v>3</v>
      </c>
      <c r="J63" s="38" t="s">
        <v>86</v>
      </c>
      <c r="K63" s="39">
        <v>143</v>
      </c>
      <c r="L63" s="37">
        <v>154</v>
      </c>
      <c r="M63" s="38" t="s">
        <v>87</v>
      </c>
      <c r="N63" s="38" t="s">
        <v>88</v>
      </c>
      <c r="O63" s="39" t="s">
        <v>141</v>
      </c>
      <c r="P63" s="37">
        <v>2</v>
      </c>
      <c r="Q63" s="39" t="s">
        <v>141</v>
      </c>
      <c r="R63" s="37">
        <v>2</v>
      </c>
      <c r="S63" s="29" t="s">
        <v>566</v>
      </c>
      <c r="X63" s="29">
        <v>62</v>
      </c>
      <c r="Y63" s="297">
        <v>324009</v>
      </c>
      <c r="Z63" s="29" t="s">
        <v>693</v>
      </c>
      <c r="AA63" s="29" t="s">
        <v>1136</v>
      </c>
      <c r="AB63" s="29">
        <v>3</v>
      </c>
    </row>
    <row r="64" spans="1:28" x14ac:dyDescent="0.2">
      <c r="A64" s="36">
        <v>323001</v>
      </c>
      <c r="B64" s="37" t="s">
        <v>387</v>
      </c>
      <c r="C64" s="38">
        <v>11</v>
      </c>
      <c r="D64" s="38" t="s">
        <v>83</v>
      </c>
      <c r="E64" s="38">
        <v>1</v>
      </c>
      <c r="F64" s="38" t="s">
        <v>83</v>
      </c>
      <c r="G64" s="37" t="s">
        <v>388</v>
      </c>
      <c r="H64" s="37" t="s">
        <v>389</v>
      </c>
      <c r="I64" s="38">
        <v>3</v>
      </c>
      <c r="J64" s="38" t="s">
        <v>86</v>
      </c>
      <c r="K64" s="39">
        <v>98</v>
      </c>
      <c r="L64" s="37">
        <v>98</v>
      </c>
      <c r="M64" s="38" t="s">
        <v>87</v>
      </c>
      <c r="N64" s="38" t="s">
        <v>88</v>
      </c>
      <c r="O64" s="39" t="s">
        <v>141</v>
      </c>
      <c r="P64" s="37">
        <v>2</v>
      </c>
      <c r="Q64" s="39" t="s">
        <v>214</v>
      </c>
      <c r="R64" s="37">
        <v>6</v>
      </c>
      <c r="S64" s="29" t="s">
        <v>387</v>
      </c>
      <c r="X64" s="29">
        <v>63</v>
      </c>
      <c r="Y64" s="297">
        <v>324010</v>
      </c>
      <c r="Z64" s="29" t="s">
        <v>694</v>
      </c>
      <c r="AA64" s="29" t="s">
        <v>1136</v>
      </c>
      <c r="AB64" s="29">
        <v>3</v>
      </c>
    </row>
    <row r="65" spans="1:28" x14ac:dyDescent="0.2">
      <c r="A65" s="36">
        <v>323001.09999999998</v>
      </c>
      <c r="B65" s="37" t="s">
        <v>484</v>
      </c>
      <c r="C65" s="38">
        <v>11</v>
      </c>
      <c r="D65" s="38" t="s">
        <v>83</v>
      </c>
      <c r="E65" s="38">
        <v>1</v>
      </c>
      <c r="F65" s="38" t="s">
        <v>83</v>
      </c>
      <c r="G65" s="37" t="s">
        <v>485</v>
      </c>
      <c r="H65" s="37" t="s">
        <v>389</v>
      </c>
      <c r="I65" s="38">
        <v>3</v>
      </c>
      <c r="J65" s="38" t="s">
        <v>86</v>
      </c>
      <c r="K65" s="40" t="s">
        <v>486</v>
      </c>
      <c r="L65" s="37">
        <v>130</v>
      </c>
      <c r="M65" s="38" t="s">
        <v>476</v>
      </c>
      <c r="N65" s="38" t="s">
        <v>88</v>
      </c>
      <c r="O65" s="39" t="s">
        <v>141</v>
      </c>
      <c r="P65" s="37">
        <v>2</v>
      </c>
      <c r="Q65" s="39" t="s">
        <v>214</v>
      </c>
      <c r="R65" s="37">
        <v>6</v>
      </c>
      <c r="S65" s="29" t="s">
        <v>484</v>
      </c>
      <c r="X65" s="29">
        <v>64</v>
      </c>
      <c r="Y65" s="297">
        <v>324012</v>
      </c>
      <c r="Z65" s="29" t="s">
        <v>726</v>
      </c>
      <c r="AA65" s="29" t="s">
        <v>1136</v>
      </c>
      <c r="AB65" s="29">
        <v>3</v>
      </c>
    </row>
    <row r="66" spans="1:28" x14ac:dyDescent="0.2">
      <c r="A66" s="36">
        <v>323003</v>
      </c>
      <c r="B66" s="37" t="s">
        <v>211</v>
      </c>
      <c r="C66" s="38">
        <v>11</v>
      </c>
      <c r="D66" s="38" t="s">
        <v>83</v>
      </c>
      <c r="E66" s="38">
        <v>1</v>
      </c>
      <c r="F66" s="38" t="s">
        <v>83</v>
      </c>
      <c r="G66" s="37" t="s">
        <v>212</v>
      </c>
      <c r="H66" s="37" t="s">
        <v>213</v>
      </c>
      <c r="I66" s="38">
        <v>3</v>
      </c>
      <c r="J66" s="38" t="s">
        <v>86</v>
      </c>
      <c r="K66" s="39">
        <v>42</v>
      </c>
      <c r="L66" s="37">
        <v>42</v>
      </c>
      <c r="M66" s="38" t="s">
        <v>87</v>
      </c>
      <c r="N66" s="38" t="s">
        <v>88</v>
      </c>
      <c r="O66" s="39" t="s">
        <v>141</v>
      </c>
      <c r="P66" s="37">
        <v>2</v>
      </c>
      <c r="Q66" s="39" t="s">
        <v>214</v>
      </c>
      <c r="R66" s="37">
        <v>6</v>
      </c>
      <c r="S66" s="29" t="s">
        <v>211</v>
      </c>
      <c r="X66" s="29">
        <v>65</v>
      </c>
      <c r="Y66" s="297">
        <v>324014</v>
      </c>
      <c r="Z66" s="29" t="s">
        <v>737</v>
      </c>
      <c r="AA66" s="29" t="s">
        <v>1136</v>
      </c>
      <c r="AB66" s="29">
        <v>3</v>
      </c>
    </row>
    <row r="67" spans="1:28" x14ac:dyDescent="0.2">
      <c r="A67" s="36">
        <v>323004</v>
      </c>
      <c r="B67" s="37" t="s">
        <v>215</v>
      </c>
      <c r="C67" s="38">
        <v>11</v>
      </c>
      <c r="D67" s="38" t="s">
        <v>83</v>
      </c>
      <c r="E67" s="38">
        <v>1</v>
      </c>
      <c r="F67" s="38" t="s">
        <v>83</v>
      </c>
      <c r="G67" s="37" t="s">
        <v>216</v>
      </c>
      <c r="H67" s="37" t="s">
        <v>217</v>
      </c>
      <c r="I67" s="38">
        <v>3</v>
      </c>
      <c r="J67" s="38" t="s">
        <v>86</v>
      </c>
      <c r="K67" s="39">
        <v>43</v>
      </c>
      <c r="L67" s="37">
        <v>43</v>
      </c>
      <c r="M67" s="38" t="s">
        <v>87</v>
      </c>
      <c r="N67" s="38" t="s">
        <v>88</v>
      </c>
      <c r="O67" s="39" t="s">
        <v>141</v>
      </c>
      <c r="P67" s="37">
        <v>2</v>
      </c>
      <c r="Q67" s="39" t="s">
        <v>214</v>
      </c>
      <c r="R67" s="37">
        <v>6</v>
      </c>
      <c r="S67" s="29" t="s">
        <v>215</v>
      </c>
      <c r="X67" s="29">
        <v>66</v>
      </c>
      <c r="Y67" s="297">
        <v>324016</v>
      </c>
      <c r="Z67" s="29" t="s">
        <v>789</v>
      </c>
      <c r="AA67" s="29" t="s">
        <v>1136</v>
      </c>
      <c r="AB67" s="29">
        <v>3</v>
      </c>
    </row>
    <row r="68" spans="1:28" x14ac:dyDescent="0.2">
      <c r="A68" s="36">
        <v>323005</v>
      </c>
      <c r="B68" s="37" t="s">
        <v>218</v>
      </c>
      <c r="C68" s="38">
        <v>11</v>
      </c>
      <c r="D68" s="38" t="s">
        <v>83</v>
      </c>
      <c r="E68" s="38">
        <v>1</v>
      </c>
      <c r="F68" s="38" t="s">
        <v>83</v>
      </c>
      <c r="G68" s="37" t="s">
        <v>219</v>
      </c>
      <c r="H68" s="37" t="s">
        <v>220</v>
      </c>
      <c r="I68" s="38">
        <v>3</v>
      </c>
      <c r="J68" s="38" t="s">
        <v>86</v>
      </c>
      <c r="K68" s="39">
        <v>44</v>
      </c>
      <c r="L68" s="37">
        <v>44</v>
      </c>
      <c r="M68" s="38" t="s">
        <v>87</v>
      </c>
      <c r="N68" s="38" t="s">
        <v>88</v>
      </c>
      <c r="O68" s="39" t="s">
        <v>141</v>
      </c>
      <c r="P68" s="37">
        <v>2</v>
      </c>
      <c r="Q68" s="39" t="s">
        <v>214</v>
      </c>
      <c r="R68" s="37">
        <v>6</v>
      </c>
      <c r="S68" s="29" t="s">
        <v>218</v>
      </c>
      <c r="X68" s="29">
        <v>67</v>
      </c>
      <c r="Y68" s="297">
        <v>324021</v>
      </c>
      <c r="Z68" s="29" t="s">
        <v>727</v>
      </c>
      <c r="AA68" s="29" t="s">
        <v>1136</v>
      </c>
      <c r="AB68" s="29">
        <v>3</v>
      </c>
    </row>
    <row r="69" spans="1:28" x14ac:dyDescent="0.2">
      <c r="A69" s="36">
        <v>323006</v>
      </c>
      <c r="B69" s="37" t="s">
        <v>221</v>
      </c>
      <c r="C69" s="38">
        <v>11</v>
      </c>
      <c r="D69" s="38" t="s">
        <v>83</v>
      </c>
      <c r="E69" s="38">
        <v>1</v>
      </c>
      <c r="F69" s="38" t="s">
        <v>83</v>
      </c>
      <c r="G69" s="37" t="s">
        <v>222</v>
      </c>
      <c r="H69" s="37" t="s">
        <v>223</v>
      </c>
      <c r="I69" s="38">
        <v>3</v>
      </c>
      <c r="J69" s="38" t="s">
        <v>86</v>
      </c>
      <c r="K69" s="39">
        <v>45</v>
      </c>
      <c r="L69" s="37">
        <v>45</v>
      </c>
      <c r="M69" s="38" t="s">
        <v>87</v>
      </c>
      <c r="N69" s="38" t="s">
        <v>88</v>
      </c>
      <c r="O69" s="39" t="s">
        <v>224</v>
      </c>
      <c r="P69" s="37">
        <v>6</v>
      </c>
      <c r="Q69" s="39" t="s">
        <v>214</v>
      </c>
      <c r="R69" s="37">
        <v>6</v>
      </c>
      <c r="S69" s="29" t="s">
        <v>221</v>
      </c>
      <c r="X69" s="29">
        <v>68</v>
      </c>
      <c r="Y69" s="297">
        <v>324022</v>
      </c>
      <c r="Z69" s="29" t="s">
        <v>738</v>
      </c>
      <c r="AA69" s="29" t="s">
        <v>1136</v>
      </c>
      <c r="AB69" s="29">
        <v>3</v>
      </c>
    </row>
    <row r="70" spans="1:28" x14ac:dyDescent="0.2">
      <c r="A70" s="36">
        <v>323008</v>
      </c>
      <c r="B70" s="37" t="s">
        <v>225</v>
      </c>
      <c r="C70" s="38">
        <v>11</v>
      </c>
      <c r="D70" s="38" t="s">
        <v>83</v>
      </c>
      <c r="E70" s="38">
        <v>1</v>
      </c>
      <c r="F70" s="38" t="s">
        <v>83</v>
      </c>
      <c r="G70" s="37" t="s">
        <v>226</v>
      </c>
      <c r="H70" s="37" t="s">
        <v>227</v>
      </c>
      <c r="I70" s="38">
        <v>3</v>
      </c>
      <c r="J70" s="38" t="s">
        <v>86</v>
      </c>
      <c r="K70" s="39">
        <v>46</v>
      </c>
      <c r="L70" s="37">
        <v>46</v>
      </c>
      <c r="M70" s="38" t="s">
        <v>87</v>
      </c>
      <c r="N70" s="38" t="s">
        <v>88</v>
      </c>
      <c r="O70" s="39" t="s">
        <v>224</v>
      </c>
      <c r="P70" s="37">
        <v>6</v>
      </c>
      <c r="Q70" s="39" t="s">
        <v>214</v>
      </c>
      <c r="R70" s="37">
        <v>6</v>
      </c>
      <c r="S70" s="29" t="s">
        <v>225</v>
      </c>
      <c r="X70" s="29">
        <v>69</v>
      </c>
      <c r="Y70" s="297">
        <v>324026</v>
      </c>
      <c r="Z70" s="29" t="s">
        <v>759</v>
      </c>
      <c r="AA70" s="29" t="s">
        <v>1136</v>
      </c>
      <c r="AB70" s="29">
        <v>3</v>
      </c>
    </row>
    <row r="71" spans="1:28" x14ac:dyDescent="0.2">
      <c r="A71" s="36">
        <v>323011</v>
      </c>
      <c r="B71" s="37" t="s">
        <v>390</v>
      </c>
      <c r="C71" s="38">
        <v>11</v>
      </c>
      <c r="D71" s="38" t="s">
        <v>83</v>
      </c>
      <c r="E71" s="38">
        <v>1</v>
      </c>
      <c r="F71" s="38" t="s">
        <v>83</v>
      </c>
      <c r="G71" s="37" t="s">
        <v>391</v>
      </c>
      <c r="H71" s="37" t="s">
        <v>392</v>
      </c>
      <c r="I71" s="38">
        <v>3</v>
      </c>
      <c r="J71" s="38" t="s">
        <v>86</v>
      </c>
      <c r="K71" s="39">
        <v>99</v>
      </c>
      <c r="L71" s="37">
        <v>99</v>
      </c>
      <c r="M71" s="38" t="s">
        <v>87</v>
      </c>
      <c r="N71" s="38" t="s">
        <v>88</v>
      </c>
      <c r="O71" s="39" t="s">
        <v>224</v>
      </c>
      <c r="P71" s="37">
        <v>6</v>
      </c>
      <c r="Q71" s="39" t="s">
        <v>214</v>
      </c>
      <c r="R71" s="37">
        <v>6</v>
      </c>
      <c r="S71" s="29" t="s">
        <v>390</v>
      </c>
      <c r="X71" s="29">
        <v>70</v>
      </c>
      <c r="Y71" s="297">
        <v>324031</v>
      </c>
      <c r="Z71" s="29" t="s">
        <v>792</v>
      </c>
      <c r="AA71" s="29" t="s">
        <v>1136</v>
      </c>
      <c r="AB71" s="29">
        <v>3</v>
      </c>
    </row>
    <row r="72" spans="1:28" x14ac:dyDescent="0.2">
      <c r="A72" s="36">
        <v>323016</v>
      </c>
      <c r="B72" s="37" t="s">
        <v>228</v>
      </c>
      <c r="C72" s="38">
        <v>11</v>
      </c>
      <c r="D72" s="38" t="s">
        <v>83</v>
      </c>
      <c r="E72" s="38">
        <v>1</v>
      </c>
      <c r="F72" s="38" t="s">
        <v>83</v>
      </c>
      <c r="G72" s="37" t="s">
        <v>229</v>
      </c>
      <c r="H72" s="37" t="s">
        <v>230</v>
      </c>
      <c r="I72" s="38">
        <v>3</v>
      </c>
      <c r="J72" s="38" t="s">
        <v>86</v>
      </c>
      <c r="K72" s="39">
        <v>47</v>
      </c>
      <c r="L72" s="37">
        <v>47</v>
      </c>
      <c r="M72" s="38" t="s">
        <v>87</v>
      </c>
      <c r="N72" s="38" t="s">
        <v>88</v>
      </c>
      <c r="O72" s="39" t="s">
        <v>224</v>
      </c>
      <c r="P72" s="37">
        <v>6</v>
      </c>
      <c r="Q72" s="39" t="s">
        <v>214</v>
      </c>
      <c r="R72" s="37">
        <v>6</v>
      </c>
      <c r="S72" s="29" t="s">
        <v>228</v>
      </c>
      <c r="X72" s="29">
        <v>71</v>
      </c>
      <c r="Y72" s="297">
        <v>324036</v>
      </c>
      <c r="Z72" s="29" t="s">
        <v>710</v>
      </c>
      <c r="AA72" s="29" t="s">
        <v>1136</v>
      </c>
      <c r="AB72" s="29">
        <v>3</v>
      </c>
    </row>
    <row r="73" spans="1:28" x14ac:dyDescent="0.2">
      <c r="A73" s="36">
        <v>323021</v>
      </c>
      <c r="B73" s="37" t="s">
        <v>433</v>
      </c>
      <c r="C73" s="38">
        <v>11</v>
      </c>
      <c r="D73" s="38" t="s">
        <v>83</v>
      </c>
      <c r="E73" s="38">
        <v>1</v>
      </c>
      <c r="F73" s="38" t="s">
        <v>83</v>
      </c>
      <c r="G73" s="37" t="s">
        <v>434</v>
      </c>
      <c r="H73" s="37" t="s">
        <v>435</v>
      </c>
      <c r="I73" s="38">
        <v>3</v>
      </c>
      <c r="J73" s="38" t="s">
        <v>86</v>
      </c>
      <c r="K73" s="39">
        <v>113</v>
      </c>
      <c r="L73" s="37">
        <v>113</v>
      </c>
      <c r="M73" s="38" t="s">
        <v>87</v>
      </c>
      <c r="N73" s="38" t="s">
        <v>88</v>
      </c>
      <c r="O73" s="39" t="s">
        <v>224</v>
      </c>
      <c r="P73" s="37">
        <v>6</v>
      </c>
      <c r="Q73" s="39" t="s">
        <v>214</v>
      </c>
      <c r="R73" s="37">
        <v>6</v>
      </c>
      <c r="S73" s="29" t="s">
        <v>433</v>
      </c>
      <c r="X73" s="29">
        <v>72</v>
      </c>
      <c r="Y73" s="297">
        <v>324041</v>
      </c>
      <c r="Z73" s="29" t="s">
        <v>763</v>
      </c>
      <c r="AA73" s="29" t="s">
        <v>1136</v>
      </c>
      <c r="AB73" s="29">
        <v>3</v>
      </c>
    </row>
    <row r="74" spans="1:28" x14ac:dyDescent="0.2">
      <c r="A74" s="36">
        <v>323022</v>
      </c>
      <c r="B74" s="37" t="s">
        <v>393</v>
      </c>
      <c r="C74" s="38">
        <v>11</v>
      </c>
      <c r="D74" s="38" t="s">
        <v>83</v>
      </c>
      <c r="E74" s="38">
        <v>1</v>
      </c>
      <c r="F74" s="38" t="s">
        <v>83</v>
      </c>
      <c r="G74" s="37" t="s">
        <v>394</v>
      </c>
      <c r="H74" s="37" t="s">
        <v>395</v>
      </c>
      <c r="I74" s="38">
        <v>3</v>
      </c>
      <c r="J74" s="38" t="s">
        <v>86</v>
      </c>
      <c r="K74" s="39">
        <v>100</v>
      </c>
      <c r="L74" s="37">
        <v>100</v>
      </c>
      <c r="M74" s="38" t="s">
        <v>87</v>
      </c>
      <c r="N74" s="38" t="s">
        <v>88</v>
      </c>
      <c r="O74" s="39" t="s">
        <v>224</v>
      </c>
      <c r="P74" s="37">
        <v>6</v>
      </c>
      <c r="Q74" s="39" t="s">
        <v>214</v>
      </c>
      <c r="R74" s="37">
        <v>6</v>
      </c>
      <c r="S74" s="29" t="s">
        <v>393</v>
      </c>
      <c r="X74" s="29">
        <v>73</v>
      </c>
      <c r="Y74" s="297">
        <v>324043</v>
      </c>
      <c r="Z74" s="29" t="s">
        <v>764</v>
      </c>
      <c r="AA74" s="29" t="s">
        <v>1136</v>
      </c>
      <c r="AB74" s="29">
        <v>3</v>
      </c>
    </row>
    <row r="75" spans="1:28" x14ac:dyDescent="0.2">
      <c r="A75" s="36">
        <v>324001</v>
      </c>
      <c r="B75" s="37" t="s">
        <v>231</v>
      </c>
      <c r="C75" s="38">
        <v>11</v>
      </c>
      <c r="D75" s="38" t="s">
        <v>83</v>
      </c>
      <c r="E75" s="38">
        <v>1</v>
      </c>
      <c r="F75" s="38" t="s">
        <v>83</v>
      </c>
      <c r="G75" s="37" t="s">
        <v>232</v>
      </c>
      <c r="H75" s="37" t="s">
        <v>233</v>
      </c>
      <c r="I75" s="38">
        <v>3</v>
      </c>
      <c r="J75" s="38" t="s">
        <v>86</v>
      </c>
      <c r="K75" s="39">
        <v>48</v>
      </c>
      <c r="L75" s="37">
        <v>48</v>
      </c>
      <c r="M75" s="38" t="s">
        <v>87</v>
      </c>
      <c r="N75" s="38" t="s">
        <v>88</v>
      </c>
      <c r="O75" s="39" t="s">
        <v>234</v>
      </c>
      <c r="P75" s="37">
        <v>3</v>
      </c>
      <c r="Q75" s="39" t="s">
        <v>235</v>
      </c>
      <c r="R75" s="37">
        <v>3</v>
      </c>
      <c r="S75" s="29" t="s">
        <v>231</v>
      </c>
      <c r="X75" s="29">
        <v>74</v>
      </c>
      <c r="Y75" s="297">
        <v>324046</v>
      </c>
      <c r="Z75" s="29" t="s">
        <v>728</v>
      </c>
      <c r="AA75" s="29" t="s">
        <v>1136</v>
      </c>
      <c r="AB75" s="29">
        <v>3</v>
      </c>
    </row>
    <row r="76" spans="1:28" x14ac:dyDescent="0.2">
      <c r="A76" s="36">
        <v>324006</v>
      </c>
      <c r="B76" s="37" t="s">
        <v>236</v>
      </c>
      <c r="C76" s="38">
        <v>11</v>
      </c>
      <c r="D76" s="38" t="s">
        <v>83</v>
      </c>
      <c r="E76" s="38">
        <v>1</v>
      </c>
      <c r="F76" s="38" t="s">
        <v>83</v>
      </c>
      <c r="G76" s="37" t="s">
        <v>237</v>
      </c>
      <c r="H76" s="37" t="s">
        <v>238</v>
      </c>
      <c r="I76" s="38">
        <v>3</v>
      </c>
      <c r="J76" s="38" t="s">
        <v>86</v>
      </c>
      <c r="K76" s="39">
        <v>49</v>
      </c>
      <c r="L76" s="37">
        <v>49</v>
      </c>
      <c r="M76" s="38" t="s">
        <v>87</v>
      </c>
      <c r="N76" s="38" t="s">
        <v>88</v>
      </c>
      <c r="O76" s="39" t="s">
        <v>234</v>
      </c>
      <c r="P76" s="37">
        <v>3</v>
      </c>
      <c r="Q76" s="39" t="s">
        <v>235</v>
      </c>
      <c r="R76" s="37">
        <v>3</v>
      </c>
      <c r="S76" s="29" t="s">
        <v>236</v>
      </c>
      <c r="X76" s="29">
        <v>75</v>
      </c>
      <c r="Y76" s="297">
        <v>324048</v>
      </c>
      <c r="Z76" s="29" t="s">
        <v>760</v>
      </c>
      <c r="AA76" s="29" t="s">
        <v>1136</v>
      </c>
      <c r="AB76" s="29">
        <v>3</v>
      </c>
    </row>
    <row r="77" spans="1:28" x14ac:dyDescent="0.2">
      <c r="A77" s="36">
        <v>324008</v>
      </c>
      <c r="B77" s="37" t="s">
        <v>239</v>
      </c>
      <c r="C77" s="38">
        <v>11</v>
      </c>
      <c r="D77" s="38" t="s">
        <v>83</v>
      </c>
      <c r="E77" s="38">
        <v>1</v>
      </c>
      <c r="F77" s="38" t="s">
        <v>83</v>
      </c>
      <c r="G77" s="37" t="s">
        <v>240</v>
      </c>
      <c r="H77" s="37" t="s">
        <v>241</v>
      </c>
      <c r="I77" s="38">
        <v>3</v>
      </c>
      <c r="J77" s="38" t="s">
        <v>86</v>
      </c>
      <c r="K77" s="39">
        <v>50</v>
      </c>
      <c r="L77" s="37">
        <v>50</v>
      </c>
      <c r="M77" s="38" t="s">
        <v>87</v>
      </c>
      <c r="N77" s="38" t="s">
        <v>88</v>
      </c>
      <c r="O77" s="39" t="s">
        <v>234</v>
      </c>
      <c r="P77" s="37">
        <v>3</v>
      </c>
      <c r="Q77" s="39" t="s">
        <v>235</v>
      </c>
      <c r="R77" s="37">
        <v>3</v>
      </c>
      <c r="S77" s="29" t="s">
        <v>239</v>
      </c>
      <c r="X77" s="29">
        <v>76</v>
      </c>
      <c r="Y77" s="297">
        <v>324051</v>
      </c>
      <c r="Z77" s="29" t="s">
        <v>729</v>
      </c>
      <c r="AA77" s="29" t="s">
        <v>1136</v>
      </c>
      <c r="AB77" s="29">
        <v>3</v>
      </c>
    </row>
    <row r="78" spans="1:28" x14ac:dyDescent="0.2">
      <c r="A78" s="36">
        <v>324009</v>
      </c>
      <c r="B78" s="37" t="s">
        <v>248</v>
      </c>
      <c r="C78" s="38">
        <v>11</v>
      </c>
      <c r="D78" s="38" t="s">
        <v>83</v>
      </c>
      <c r="E78" s="38">
        <v>1</v>
      </c>
      <c r="F78" s="38" t="s">
        <v>83</v>
      </c>
      <c r="G78" s="37" t="s">
        <v>249</v>
      </c>
      <c r="H78" s="37" t="s">
        <v>250</v>
      </c>
      <c r="I78" s="38">
        <v>3</v>
      </c>
      <c r="J78" s="38" t="s">
        <v>86</v>
      </c>
      <c r="K78" s="39">
        <v>53</v>
      </c>
      <c r="L78" s="37">
        <v>53</v>
      </c>
      <c r="M78" s="38" t="s">
        <v>87</v>
      </c>
      <c r="N78" s="38" t="s">
        <v>88</v>
      </c>
      <c r="O78" s="39" t="s">
        <v>234</v>
      </c>
      <c r="P78" s="37">
        <v>3</v>
      </c>
      <c r="Q78" s="39" t="s">
        <v>235</v>
      </c>
      <c r="R78" s="37">
        <v>3</v>
      </c>
      <c r="S78" s="29" t="s">
        <v>248</v>
      </c>
      <c r="X78" s="29">
        <v>77</v>
      </c>
      <c r="Y78" s="297">
        <v>324052</v>
      </c>
      <c r="Z78" s="29" t="s">
        <v>695</v>
      </c>
      <c r="AA78" s="29" t="s">
        <v>1136</v>
      </c>
      <c r="AB78" s="29">
        <v>3</v>
      </c>
    </row>
    <row r="79" spans="1:28" x14ac:dyDescent="0.2">
      <c r="A79" s="36">
        <v>324010</v>
      </c>
      <c r="B79" s="37" t="s">
        <v>245</v>
      </c>
      <c r="C79" s="38">
        <v>11</v>
      </c>
      <c r="D79" s="38" t="s">
        <v>83</v>
      </c>
      <c r="E79" s="38">
        <v>1</v>
      </c>
      <c r="F79" s="38" t="s">
        <v>83</v>
      </c>
      <c r="G79" s="37" t="s">
        <v>246</v>
      </c>
      <c r="H79" s="37" t="s">
        <v>247</v>
      </c>
      <c r="I79" s="38">
        <v>3</v>
      </c>
      <c r="J79" s="38" t="s">
        <v>86</v>
      </c>
      <c r="K79" s="39">
        <v>52</v>
      </c>
      <c r="L79" s="37">
        <v>52</v>
      </c>
      <c r="M79" s="38" t="s">
        <v>87</v>
      </c>
      <c r="N79" s="38" t="s">
        <v>88</v>
      </c>
      <c r="O79" s="39" t="s">
        <v>234</v>
      </c>
      <c r="P79" s="37">
        <v>3</v>
      </c>
      <c r="Q79" s="39" t="s">
        <v>235</v>
      </c>
      <c r="R79" s="37">
        <v>3</v>
      </c>
      <c r="S79" s="29" t="s">
        <v>245</v>
      </c>
      <c r="X79" s="29">
        <v>78</v>
      </c>
      <c r="Y79" s="297">
        <v>324056</v>
      </c>
      <c r="Z79" s="29" t="s">
        <v>730</v>
      </c>
      <c r="AA79" s="29" t="s">
        <v>1136</v>
      </c>
      <c r="AB79" s="29">
        <v>3</v>
      </c>
    </row>
    <row r="80" spans="1:28" x14ac:dyDescent="0.2">
      <c r="A80" s="36">
        <v>324011</v>
      </c>
      <c r="B80" s="37" t="s">
        <v>501</v>
      </c>
      <c r="C80" s="38">
        <v>11</v>
      </c>
      <c r="D80" s="38" t="s">
        <v>83</v>
      </c>
      <c r="E80" s="38">
        <v>1</v>
      </c>
      <c r="F80" s="38" t="s">
        <v>83</v>
      </c>
      <c r="G80" s="37" t="s">
        <v>502</v>
      </c>
      <c r="H80" s="37" t="s">
        <v>503</v>
      </c>
      <c r="I80" s="38">
        <v>3</v>
      </c>
      <c r="J80" s="38" t="s">
        <v>86</v>
      </c>
      <c r="K80" s="39">
        <v>127</v>
      </c>
      <c r="L80" s="37">
        <v>136</v>
      </c>
      <c r="M80" s="38" t="s">
        <v>476</v>
      </c>
      <c r="N80" s="38" t="s">
        <v>504</v>
      </c>
      <c r="O80" s="39" t="s">
        <v>234</v>
      </c>
      <c r="P80" s="37">
        <v>3</v>
      </c>
      <c r="Q80" s="39" t="s">
        <v>505</v>
      </c>
      <c r="R80" s="37">
        <v>3</v>
      </c>
      <c r="S80" s="29" t="s">
        <v>501</v>
      </c>
      <c r="X80" s="29">
        <v>79</v>
      </c>
      <c r="Y80" s="297">
        <v>324058</v>
      </c>
      <c r="Z80" s="29" t="s">
        <v>731</v>
      </c>
      <c r="AA80" s="29" t="s">
        <v>1136</v>
      </c>
      <c r="AB80" s="29">
        <v>3</v>
      </c>
    </row>
    <row r="81" spans="1:28" x14ac:dyDescent="0.2">
      <c r="A81" s="36">
        <v>324012</v>
      </c>
      <c r="B81" s="37" t="s">
        <v>242</v>
      </c>
      <c r="C81" s="38">
        <v>11</v>
      </c>
      <c r="D81" s="38" t="s">
        <v>83</v>
      </c>
      <c r="E81" s="38">
        <v>1</v>
      </c>
      <c r="F81" s="38" t="s">
        <v>83</v>
      </c>
      <c r="G81" s="37" t="s">
        <v>243</v>
      </c>
      <c r="H81" s="37" t="s">
        <v>244</v>
      </c>
      <c r="I81" s="38">
        <v>3</v>
      </c>
      <c r="J81" s="38" t="s">
        <v>86</v>
      </c>
      <c r="K81" s="39">
        <v>51</v>
      </c>
      <c r="L81" s="37">
        <v>51</v>
      </c>
      <c r="M81" s="38" t="s">
        <v>87</v>
      </c>
      <c r="N81" s="38" t="s">
        <v>88</v>
      </c>
      <c r="O81" s="39" t="s">
        <v>234</v>
      </c>
      <c r="P81" s="37">
        <v>3</v>
      </c>
      <c r="Q81" s="39" t="s">
        <v>235</v>
      </c>
      <c r="R81" s="37">
        <v>3</v>
      </c>
      <c r="S81" s="29" t="s">
        <v>242</v>
      </c>
      <c r="X81" s="29">
        <v>80</v>
      </c>
      <c r="Y81" s="297">
        <v>324059</v>
      </c>
      <c r="Z81" s="29" t="s">
        <v>761</v>
      </c>
      <c r="AA81" s="29" t="s">
        <v>1136</v>
      </c>
      <c r="AB81" s="29">
        <v>3</v>
      </c>
    </row>
    <row r="82" spans="1:28" x14ac:dyDescent="0.2">
      <c r="A82" s="36">
        <v>324014</v>
      </c>
      <c r="B82" s="37" t="s">
        <v>251</v>
      </c>
      <c r="C82" s="38">
        <v>11</v>
      </c>
      <c r="D82" s="38" t="s">
        <v>83</v>
      </c>
      <c r="E82" s="38">
        <v>1</v>
      </c>
      <c r="F82" s="38" t="s">
        <v>83</v>
      </c>
      <c r="G82" s="37" t="s">
        <v>252</v>
      </c>
      <c r="H82" s="37" t="s">
        <v>253</v>
      </c>
      <c r="I82" s="38">
        <v>3</v>
      </c>
      <c r="J82" s="38" t="s">
        <v>86</v>
      </c>
      <c r="K82" s="39">
        <v>54</v>
      </c>
      <c r="L82" s="37">
        <v>54</v>
      </c>
      <c r="M82" s="38" t="s">
        <v>87</v>
      </c>
      <c r="N82" s="38" t="s">
        <v>88</v>
      </c>
      <c r="O82" s="39" t="s">
        <v>234</v>
      </c>
      <c r="P82" s="37">
        <v>3</v>
      </c>
      <c r="Q82" s="39" t="s">
        <v>235</v>
      </c>
      <c r="R82" s="37">
        <v>3</v>
      </c>
      <c r="S82" s="29" t="s">
        <v>251</v>
      </c>
      <c r="X82" s="29">
        <v>81</v>
      </c>
      <c r="Y82" s="297">
        <v>324061</v>
      </c>
      <c r="Z82" s="29" t="s">
        <v>739</v>
      </c>
      <c r="AA82" s="29" t="s">
        <v>1136</v>
      </c>
      <c r="AB82" s="29">
        <v>3</v>
      </c>
    </row>
    <row r="83" spans="1:28" x14ac:dyDescent="0.2">
      <c r="A83" s="36">
        <v>324016</v>
      </c>
      <c r="B83" s="37" t="s">
        <v>254</v>
      </c>
      <c r="C83" s="38">
        <v>11</v>
      </c>
      <c r="D83" s="38" t="s">
        <v>83</v>
      </c>
      <c r="E83" s="38">
        <v>1</v>
      </c>
      <c r="F83" s="38" t="s">
        <v>83</v>
      </c>
      <c r="G83" s="37" t="s">
        <v>255</v>
      </c>
      <c r="H83" s="37" t="s">
        <v>256</v>
      </c>
      <c r="I83" s="38">
        <v>3</v>
      </c>
      <c r="J83" s="38" t="s">
        <v>86</v>
      </c>
      <c r="K83" s="39">
        <v>55</v>
      </c>
      <c r="L83" s="37">
        <v>55</v>
      </c>
      <c r="M83" s="38" t="s">
        <v>87</v>
      </c>
      <c r="N83" s="38" t="s">
        <v>88</v>
      </c>
      <c r="O83" s="39" t="s">
        <v>234</v>
      </c>
      <c r="P83" s="37">
        <v>3</v>
      </c>
      <c r="Q83" s="39" t="s">
        <v>235</v>
      </c>
      <c r="R83" s="37">
        <v>3</v>
      </c>
      <c r="S83" s="29" t="s">
        <v>254</v>
      </c>
      <c r="X83" s="29">
        <v>82</v>
      </c>
      <c r="Y83" s="297">
        <v>324066</v>
      </c>
      <c r="Z83" s="29" t="s">
        <v>696</v>
      </c>
      <c r="AA83" s="29" t="s">
        <v>1136</v>
      </c>
      <c r="AB83" s="29">
        <v>3</v>
      </c>
    </row>
    <row r="84" spans="1:28" x14ac:dyDescent="0.2">
      <c r="A84" s="36">
        <v>324021</v>
      </c>
      <c r="B84" s="37" t="s">
        <v>257</v>
      </c>
      <c r="C84" s="38">
        <v>11</v>
      </c>
      <c r="D84" s="38" t="s">
        <v>83</v>
      </c>
      <c r="E84" s="38">
        <v>1</v>
      </c>
      <c r="F84" s="38" t="s">
        <v>83</v>
      </c>
      <c r="G84" s="37" t="s">
        <v>258</v>
      </c>
      <c r="H84" s="37" t="s">
        <v>259</v>
      </c>
      <c r="I84" s="38">
        <v>3</v>
      </c>
      <c r="J84" s="38" t="s">
        <v>86</v>
      </c>
      <c r="K84" s="39">
        <v>56</v>
      </c>
      <c r="L84" s="37">
        <v>56</v>
      </c>
      <c r="M84" s="38" t="s">
        <v>87</v>
      </c>
      <c r="N84" s="38" t="s">
        <v>88</v>
      </c>
      <c r="O84" s="39" t="s">
        <v>234</v>
      </c>
      <c r="P84" s="37">
        <v>3</v>
      </c>
      <c r="Q84" s="39" t="s">
        <v>235</v>
      </c>
      <c r="R84" s="37">
        <v>3</v>
      </c>
      <c r="S84" s="29" t="s">
        <v>257</v>
      </c>
      <c r="X84" s="29">
        <v>83</v>
      </c>
      <c r="Y84" s="297">
        <v>324067</v>
      </c>
      <c r="Z84" s="29" t="s">
        <v>740</v>
      </c>
      <c r="AA84" s="29" t="s">
        <v>1136</v>
      </c>
      <c r="AB84" s="29">
        <v>3</v>
      </c>
    </row>
    <row r="85" spans="1:28" x14ac:dyDescent="0.2">
      <c r="A85" s="36">
        <v>324022</v>
      </c>
      <c r="B85" s="37" t="s">
        <v>260</v>
      </c>
      <c r="C85" s="38">
        <v>11</v>
      </c>
      <c r="D85" s="38" t="s">
        <v>83</v>
      </c>
      <c r="E85" s="38">
        <v>1</v>
      </c>
      <c r="F85" s="38" t="s">
        <v>83</v>
      </c>
      <c r="G85" s="37" t="s">
        <v>261</v>
      </c>
      <c r="H85" s="37" t="s">
        <v>262</v>
      </c>
      <c r="I85" s="38">
        <v>3</v>
      </c>
      <c r="J85" s="38" t="s">
        <v>86</v>
      </c>
      <c r="K85" s="39">
        <v>57</v>
      </c>
      <c r="L85" s="37">
        <v>57</v>
      </c>
      <c r="M85" s="38" t="s">
        <v>87</v>
      </c>
      <c r="N85" s="38" t="s">
        <v>88</v>
      </c>
      <c r="O85" s="39" t="s">
        <v>234</v>
      </c>
      <c r="P85" s="37">
        <v>3</v>
      </c>
      <c r="Q85" s="39" t="s">
        <v>235</v>
      </c>
      <c r="R85" s="37">
        <v>3</v>
      </c>
      <c r="S85" s="29" t="s">
        <v>260</v>
      </c>
      <c r="X85" s="29">
        <v>84</v>
      </c>
      <c r="Y85" s="297">
        <v>324068</v>
      </c>
      <c r="Z85" s="29" t="s">
        <v>790</v>
      </c>
      <c r="AA85" s="29" t="s">
        <v>1136</v>
      </c>
      <c r="AB85" s="29">
        <v>3</v>
      </c>
    </row>
    <row r="86" spans="1:28" x14ac:dyDescent="0.2">
      <c r="A86" s="36">
        <v>324026</v>
      </c>
      <c r="B86" s="37" t="s">
        <v>396</v>
      </c>
      <c r="C86" s="38">
        <v>11</v>
      </c>
      <c r="D86" s="38" t="s">
        <v>83</v>
      </c>
      <c r="E86" s="38">
        <v>1</v>
      </c>
      <c r="F86" s="38" t="s">
        <v>83</v>
      </c>
      <c r="G86" s="37" t="s">
        <v>397</v>
      </c>
      <c r="H86" s="37" t="s">
        <v>398</v>
      </c>
      <c r="I86" s="38">
        <v>3</v>
      </c>
      <c r="J86" s="38" t="s">
        <v>86</v>
      </c>
      <c r="K86" s="39">
        <v>101</v>
      </c>
      <c r="L86" s="37">
        <v>101</v>
      </c>
      <c r="M86" s="38" t="s">
        <v>87</v>
      </c>
      <c r="N86" s="38" t="s">
        <v>88</v>
      </c>
      <c r="O86" s="39" t="s">
        <v>234</v>
      </c>
      <c r="P86" s="37">
        <v>3</v>
      </c>
      <c r="Q86" s="39" t="s">
        <v>235</v>
      </c>
      <c r="R86" s="37">
        <v>3</v>
      </c>
      <c r="S86" s="29" t="s">
        <v>396</v>
      </c>
      <c r="X86" s="29">
        <v>85</v>
      </c>
      <c r="Y86" s="297">
        <v>324069</v>
      </c>
      <c r="Z86" s="29" t="s">
        <v>1121</v>
      </c>
      <c r="AA86" s="29" t="s">
        <v>1136</v>
      </c>
      <c r="AB86" s="29">
        <v>3</v>
      </c>
    </row>
    <row r="87" spans="1:28" x14ac:dyDescent="0.2">
      <c r="A87" s="36">
        <v>324026.09999999998</v>
      </c>
      <c r="B87" s="37" t="s">
        <v>1015</v>
      </c>
      <c r="C87" s="38">
        <v>11</v>
      </c>
      <c r="D87" s="38" t="s">
        <v>83</v>
      </c>
      <c r="E87" s="38">
        <v>1</v>
      </c>
      <c r="F87" s="38" t="s">
        <v>83</v>
      </c>
      <c r="G87" s="37" t="s">
        <v>488</v>
      </c>
      <c r="H87" s="37" t="s">
        <v>398</v>
      </c>
      <c r="I87" s="38">
        <v>3</v>
      </c>
      <c r="J87" s="38" t="s">
        <v>86</v>
      </c>
      <c r="K87" s="40" t="s">
        <v>489</v>
      </c>
      <c r="L87" s="37">
        <v>131</v>
      </c>
      <c r="M87" s="38" t="s">
        <v>476</v>
      </c>
      <c r="N87" s="38" t="s">
        <v>88</v>
      </c>
      <c r="O87" s="39" t="s">
        <v>234</v>
      </c>
      <c r="P87" s="37">
        <v>3</v>
      </c>
      <c r="Q87" s="39" t="s">
        <v>490</v>
      </c>
      <c r="R87" s="37">
        <v>3</v>
      </c>
      <c r="S87" s="29" t="s">
        <v>487</v>
      </c>
      <c r="X87" s="29">
        <v>86</v>
      </c>
      <c r="Y87" s="297">
        <v>324071</v>
      </c>
      <c r="Z87" s="29" t="s">
        <v>750</v>
      </c>
      <c r="AA87" s="29" t="s">
        <v>1136</v>
      </c>
      <c r="AB87" s="29">
        <v>3</v>
      </c>
    </row>
    <row r="88" spans="1:28" x14ac:dyDescent="0.2">
      <c r="A88" s="36">
        <v>324031</v>
      </c>
      <c r="B88" s="37" t="s">
        <v>436</v>
      </c>
      <c r="C88" s="38">
        <v>11</v>
      </c>
      <c r="D88" s="38" t="s">
        <v>83</v>
      </c>
      <c r="E88" s="38">
        <v>1</v>
      </c>
      <c r="F88" s="38" t="s">
        <v>83</v>
      </c>
      <c r="G88" s="37" t="s">
        <v>437</v>
      </c>
      <c r="H88" s="37" t="s">
        <v>438</v>
      </c>
      <c r="I88" s="38">
        <v>3</v>
      </c>
      <c r="J88" s="38" t="s">
        <v>86</v>
      </c>
      <c r="K88" s="39">
        <v>114</v>
      </c>
      <c r="L88" s="37">
        <v>114</v>
      </c>
      <c r="M88" s="38" t="s">
        <v>87</v>
      </c>
      <c r="N88" s="38" t="s">
        <v>88</v>
      </c>
      <c r="O88" s="39" t="s">
        <v>234</v>
      </c>
      <c r="P88" s="37">
        <v>3</v>
      </c>
      <c r="Q88" s="39" t="s">
        <v>235</v>
      </c>
      <c r="R88" s="37">
        <v>3</v>
      </c>
      <c r="S88" s="29" t="s">
        <v>436</v>
      </c>
      <c r="X88" s="29">
        <v>87</v>
      </c>
      <c r="Y88" s="297">
        <v>324076</v>
      </c>
      <c r="Z88" s="29" t="s">
        <v>751</v>
      </c>
      <c r="AA88" s="29" t="s">
        <v>1136</v>
      </c>
      <c r="AB88" s="29">
        <v>3</v>
      </c>
    </row>
    <row r="89" spans="1:28" x14ac:dyDescent="0.2">
      <c r="A89" s="36">
        <v>324036</v>
      </c>
      <c r="B89" s="37" t="s">
        <v>278</v>
      </c>
      <c r="C89" s="38">
        <v>11</v>
      </c>
      <c r="D89" s="38" t="s">
        <v>83</v>
      </c>
      <c r="E89" s="38">
        <v>1</v>
      </c>
      <c r="F89" s="38" t="s">
        <v>83</v>
      </c>
      <c r="G89" s="37" t="s">
        <v>279</v>
      </c>
      <c r="H89" s="37" t="s">
        <v>280</v>
      </c>
      <c r="I89" s="38">
        <v>3</v>
      </c>
      <c r="J89" s="38" t="s">
        <v>86</v>
      </c>
      <c r="K89" s="39">
        <v>63</v>
      </c>
      <c r="L89" s="37">
        <v>63</v>
      </c>
      <c r="M89" s="38" t="s">
        <v>87</v>
      </c>
      <c r="N89" s="38" t="s">
        <v>88</v>
      </c>
      <c r="O89" s="39" t="s">
        <v>234</v>
      </c>
      <c r="P89" s="37">
        <v>3</v>
      </c>
      <c r="Q89" s="39" t="s">
        <v>235</v>
      </c>
      <c r="R89" s="37">
        <v>3</v>
      </c>
      <c r="S89" s="29" t="s">
        <v>278</v>
      </c>
      <c r="X89" s="29">
        <v>88</v>
      </c>
      <c r="Y89" s="297">
        <v>324081</v>
      </c>
      <c r="Z89" s="29" t="s">
        <v>791</v>
      </c>
      <c r="AA89" s="29" t="s">
        <v>1136</v>
      </c>
      <c r="AB89" s="29">
        <v>3</v>
      </c>
    </row>
    <row r="90" spans="1:28" x14ac:dyDescent="0.2">
      <c r="A90" s="36">
        <v>324038</v>
      </c>
      <c r="B90" s="37" t="s">
        <v>535</v>
      </c>
      <c r="C90" s="38">
        <v>11</v>
      </c>
      <c r="D90" s="38" t="s">
        <v>83</v>
      </c>
      <c r="E90" s="38">
        <v>1</v>
      </c>
      <c r="F90" s="38" t="s">
        <v>83</v>
      </c>
      <c r="G90" s="37" t="s">
        <v>536</v>
      </c>
      <c r="H90" s="37" t="s">
        <v>537</v>
      </c>
      <c r="I90" s="38">
        <v>3</v>
      </c>
      <c r="J90" s="38" t="s">
        <v>86</v>
      </c>
      <c r="K90" s="40">
        <v>135</v>
      </c>
      <c r="L90" s="37">
        <v>145</v>
      </c>
      <c r="M90" s="38" t="s">
        <v>530</v>
      </c>
      <c r="N90" s="38" t="s">
        <v>88</v>
      </c>
      <c r="O90" s="39" t="s">
        <v>234</v>
      </c>
      <c r="P90" s="37">
        <v>3</v>
      </c>
      <c r="Q90" s="39" t="s">
        <v>505</v>
      </c>
      <c r="R90" s="37">
        <v>3</v>
      </c>
      <c r="S90" s="29" t="s">
        <v>535</v>
      </c>
      <c r="X90" s="29">
        <v>89</v>
      </c>
      <c r="Y90" s="297">
        <v>325001</v>
      </c>
      <c r="Z90" s="29" t="s">
        <v>795</v>
      </c>
      <c r="AA90" s="29" t="s">
        <v>1135</v>
      </c>
      <c r="AB90" s="29">
        <v>4</v>
      </c>
    </row>
    <row r="91" spans="1:28" x14ac:dyDescent="0.2">
      <c r="A91" s="36">
        <v>324041</v>
      </c>
      <c r="B91" s="37" t="s">
        <v>439</v>
      </c>
      <c r="C91" s="38">
        <v>11</v>
      </c>
      <c r="D91" s="38" t="s">
        <v>83</v>
      </c>
      <c r="E91" s="38">
        <v>1</v>
      </c>
      <c r="F91" s="38" t="s">
        <v>83</v>
      </c>
      <c r="G91" s="37" t="s">
        <v>440</v>
      </c>
      <c r="H91" s="37" t="s">
        <v>441</v>
      </c>
      <c r="I91" s="38">
        <v>3</v>
      </c>
      <c r="J91" s="38" t="s">
        <v>86</v>
      </c>
      <c r="K91" s="39">
        <v>115</v>
      </c>
      <c r="L91" s="37">
        <v>115</v>
      </c>
      <c r="M91" s="38" t="s">
        <v>87</v>
      </c>
      <c r="N91" s="38" t="s">
        <v>88</v>
      </c>
      <c r="O91" s="39" t="s">
        <v>234</v>
      </c>
      <c r="P91" s="37">
        <v>3</v>
      </c>
      <c r="Q91" s="39" t="s">
        <v>235</v>
      </c>
      <c r="R91" s="37">
        <v>3</v>
      </c>
      <c r="S91" s="29" t="s">
        <v>439</v>
      </c>
      <c r="X91" s="29">
        <v>90</v>
      </c>
      <c r="Y91" s="297">
        <v>325002</v>
      </c>
      <c r="Z91" s="29" t="s">
        <v>797</v>
      </c>
      <c r="AA91" s="29" t="s">
        <v>1135</v>
      </c>
      <c r="AB91" s="29">
        <v>4</v>
      </c>
    </row>
    <row r="92" spans="1:28" x14ac:dyDescent="0.2">
      <c r="A92" s="36">
        <v>324043</v>
      </c>
      <c r="B92" s="37" t="s">
        <v>299</v>
      </c>
      <c r="C92" s="38">
        <v>11</v>
      </c>
      <c r="D92" s="38" t="s">
        <v>83</v>
      </c>
      <c r="E92" s="38">
        <v>1</v>
      </c>
      <c r="F92" s="38" t="s">
        <v>83</v>
      </c>
      <c r="G92" s="37" t="s">
        <v>300</v>
      </c>
      <c r="H92" s="37" t="s">
        <v>301</v>
      </c>
      <c r="I92" s="38">
        <v>3</v>
      </c>
      <c r="J92" s="38" t="s">
        <v>86</v>
      </c>
      <c r="K92" s="39">
        <v>70</v>
      </c>
      <c r="L92" s="37">
        <v>70</v>
      </c>
      <c r="M92" s="38" t="s">
        <v>87</v>
      </c>
      <c r="N92" s="38" t="s">
        <v>88</v>
      </c>
      <c r="O92" s="39" t="s">
        <v>234</v>
      </c>
      <c r="P92" s="37">
        <v>3</v>
      </c>
      <c r="Q92" s="39" t="s">
        <v>235</v>
      </c>
      <c r="R92" s="37">
        <v>3</v>
      </c>
      <c r="S92" s="29" t="s">
        <v>299</v>
      </c>
      <c r="X92" s="29">
        <v>91</v>
      </c>
      <c r="Y92" s="297">
        <v>325015</v>
      </c>
      <c r="Z92" s="29" t="s">
        <v>1122</v>
      </c>
      <c r="AA92" s="29" t="s">
        <v>1113</v>
      </c>
      <c r="AB92" s="29">
        <v>4</v>
      </c>
    </row>
    <row r="93" spans="1:28" x14ac:dyDescent="0.2">
      <c r="A93" s="36">
        <v>324046</v>
      </c>
      <c r="B93" s="37" t="s">
        <v>284</v>
      </c>
      <c r="C93" s="38">
        <v>11</v>
      </c>
      <c r="D93" s="38" t="s">
        <v>83</v>
      </c>
      <c r="E93" s="38">
        <v>1</v>
      </c>
      <c r="F93" s="38" t="s">
        <v>83</v>
      </c>
      <c r="G93" s="37" t="s">
        <v>285</v>
      </c>
      <c r="H93" s="37" t="s">
        <v>286</v>
      </c>
      <c r="I93" s="38">
        <v>3</v>
      </c>
      <c r="J93" s="38" t="s">
        <v>86</v>
      </c>
      <c r="K93" s="39">
        <v>65</v>
      </c>
      <c r="L93" s="37">
        <v>65</v>
      </c>
      <c r="M93" s="38" t="s">
        <v>87</v>
      </c>
      <c r="N93" s="38" t="s">
        <v>88</v>
      </c>
      <c r="O93" s="39" t="s">
        <v>234</v>
      </c>
      <c r="P93" s="37">
        <v>3</v>
      </c>
      <c r="Q93" s="39" t="s">
        <v>235</v>
      </c>
      <c r="R93" s="37">
        <v>3</v>
      </c>
      <c r="S93" s="29" t="s">
        <v>284</v>
      </c>
      <c r="X93" s="29">
        <v>92</v>
      </c>
      <c r="Y93" s="297">
        <v>325006</v>
      </c>
      <c r="Z93" s="29" t="s">
        <v>697</v>
      </c>
      <c r="AA93" s="29" t="s">
        <v>1135</v>
      </c>
      <c r="AB93" s="29">
        <v>4</v>
      </c>
    </row>
    <row r="94" spans="1:28" x14ac:dyDescent="0.2">
      <c r="A94" s="36">
        <v>324048</v>
      </c>
      <c r="B94" s="37" t="s">
        <v>287</v>
      </c>
      <c r="C94" s="38">
        <v>11</v>
      </c>
      <c r="D94" s="38" t="s">
        <v>83</v>
      </c>
      <c r="E94" s="38">
        <v>1</v>
      </c>
      <c r="F94" s="38" t="s">
        <v>83</v>
      </c>
      <c r="G94" s="37" t="s">
        <v>288</v>
      </c>
      <c r="H94" s="37" t="s">
        <v>289</v>
      </c>
      <c r="I94" s="38">
        <v>3</v>
      </c>
      <c r="J94" s="38" t="s">
        <v>86</v>
      </c>
      <c r="K94" s="39">
        <v>66</v>
      </c>
      <c r="L94" s="37">
        <v>66</v>
      </c>
      <c r="M94" s="38" t="s">
        <v>87</v>
      </c>
      <c r="N94" s="38" t="s">
        <v>88</v>
      </c>
      <c r="O94" s="39" t="s">
        <v>234</v>
      </c>
      <c r="P94" s="37">
        <v>3</v>
      </c>
      <c r="Q94" s="39" t="s">
        <v>235</v>
      </c>
      <c r="R94" s="37">
        <v>3</v>
      </c>
      <c r="S94" s="29" t="s">
        <v>287</v>
      </c>
      <c r="X94" s="29">
        <v>93</v>
      </c>
      <c r="Y94" s="297">
        <v>325016</v>
      </c>
      <c r="Z94" s="29" t="s">
        <v>698</v>
      </c>
      <c r="AA94" s="29" t="s">
        <v>1135</v>
      </c>
      <c r="AB94" s="29">
        <v>4</v>
      </c>
    </row>
    <row r="95" spans="1:28" x14ac:dyDescent="0.2">
      <c r="A95" s="36">
        <v>324051</v>
      </c>
      <c r="B95" s="37" t="s">
        <v>263</v>
      </c>
      <c r="C95" s="38">
        <v>11</v>
      </c>
      <c r="D95" s="38" t="s">
        <v>83</v>
      </c>
      <c r="E95" s="38">
        <v>1</v>
      </c>
      <c r="F95" s="38" t="s">
        <v>83</v>
      </c>
      <c r="G95" s="37" t="s">
        <v>264</v>
      </c>
      <c r="H95" s="37" t="s">
        <v>265</v>
      </c>
      <c r="I95" s="38">
        <v>3</v>
      </c>
      <c r="J95" s="38" t="s">
        <v>86</v>
      </c>
      <c r="K95" s="39">
        <v>58</v>
      </c>
      <c r="L95" s="37">
        <v>58</v>
      </c>
      <c r="M95" s="38" t="s">
        <v>87</v>
      </c>
      <c r="N95" s="38" t="s">
        <v>88</v>
      </c>
      <c r="O95" s="39" t="s">
        <v>234</v>
      </c>
      <c r="P95" s="37">
        <v>3</v>
      </c>
      <c r="Q95" s="39" t="s">
        <v>235</v>
      </c>
      <c r="R95" s="37">
        <v>3</v>
      </c>
      <c r="S95" s="29" t="s">
        <v>263</v>
      </c>
      <c r="X95" s="29">
        <v>94</v>
      </c>
      <c r="Y95" s="297">
        <v>325017</v>
      </c>
      <c r="Z95" s="29" t="s">
        <v>796</v>
      </c>
      <c r="AA95" s="29" t="s">
        <v>1135</v>
      </c>
      <c r="AB95" s="29">
        <v>4</v>
      </c>
    </row>
    <row r="96" spans="1:28" x14ac:dyDescent="0.2">
      <c r="A96" s="36">
        <v>324052</v>
      </c>
      <c r="B96" s="37" t="s">
        <v>266</v>
      </c>
      <c r="C96" s="38">
        <v>11</v>
      </c>
      <c r="D96" s="38" t="s">
        <v>83</v>
      </c>
      <c r="E96" s="38">
        <v>1</v>
      </c>
      <c r="F96" s="38" t="s">
        <v>83</v>
      </c>
      <c r="G96" s="37" t="s">
        <v>267</v>
      </c>
      <c r="H96" s="37" t="s">
        <v>268</v>
      </c>
      <c r="I96" s="38">
        <v>3</v>
      </c>
      <c r="J96" s="38" t="s">
        <v>86</v>
      </c>
      <c r="K96" s="39">
        <v>59</v>
      </c>
      <c r="L96" s="37">
        <v>59</v>
      </c>
      <c r="M96" s="38" t="s">
        <v>87</v>
      </c>
      <c r="N96" s="38" t="s">
        <v>88</v>
      </c>
      <c r="O96" s="39" t="s">
        <v>234</v>
      </c>
      <c r="P96" s="37">
        <v>3</v>
      </c>
      <c r="Q96" s="39" t="s">
        <v>235</v>
      </c>
      <c r="R96" s="37">
        <v>3</v>
      </c>
      <c r="S96" s="29" t="s">
        <v>266</v>
      </c>
      <c r="X96" s="29">
        <v>95</v>
      </c>
      <c r="Y96" s="297">
        <v>325018</v>
      </c>
      <c r="Z96" s="29" t="s">
        <v>699</v>
      </c>
      <c r="AA96" s="29" t="s">
        <v>1135</v>
      </c>
      <c r="AB96" s="29">
        <v>4</v>
      </c>
    </row>
    <row r="97" spans="1:28" x14ac:dyDescent="0.2">
      <c r="A97" s="36">
        <v>324056</v>
      </c>
      <c r="B97" s="37" t="s">
        <v>269</v>
      </c>
      <c r="C97" s="38">
        <v>11</v>
      </c>
      <c r="D97" s="38" t="s">
        <v>83</v>
      </c>
      <c r="E97" s="38">
        <v>1</v>
      </c>
      <c r="F97" s="38" t="s">
        <v>83</v>
      </c>
      <c r="G97" s="37" t="s">
        <v>270</v>
      </c>
      <c r="H97" s="37" t="s">
        <v>271</v>
      </c>
      <c r="I97" s="38">
        <v>3</v>
      </c>
      <c r="J97" s="38" t="s">
        <v>86</v>
      </c>
      <c r="K97" s="39">
        <v>60</v>
      </c>
      <c r="L97" s="37">
        <v>60</v>
      </c>
      <c r="M97" s="38" t="s">
        <v>87</v>
      </c>
      <c r="N97" s="38" t="s">
        <v>88</v>
      </c>
      <c r="O97" s="39" t="s">
        <v>234</v>
      </c>
      <c r="P97" s="37">
        <v>3</v>
      </c>
      <c r="Q97" s="39" t="s">
        <v>235</v>
      </c>
      <c r="R97" s="37">
        <v>3</v>
      </c>
      <c r="S97" s="29" t="s">
        <v>269</v>
      </c>
      <c r="X97" s="29">
        <v>96</v>
      </c>
      <c r="Y97" s="297">
        <v>325021</v>
      </c>
      <c r="Z97" s="29" t="s">
        <v>806</v>
      </c>
      <c r="AA97" s="29" t="s">
        <v>1135</v>
      </c>
      <c r="AB97" s="29">
        <v>4</v>
      </c>
    </row>
    <row r="98" spans="1:28" x14ac:dyDescent="0.2">
      <c r="A98" s="36">
        <v>324056.09999999998</v>
      </c>
      <c r="B98" s="37" t="s">
        <v>473</v>
      </c>
      <c r="C98" s="38">
        <v>11</v>
      </c>
      <c r="D98" s="38" t="s">
        <v>83</v>
      </c>
      <c r="E98" s="38">
        <v>1</v>
      </c>
      <c r="F98" s="38" t="s">
        <v>83</v>
      </c>
      <c r="G98" s="37" t="s">
        <v>474</v>
      </c>
      <c r="H98" s="37" t="s">
        <v>271</v>
      </c>
      <c r="I98" s="38">
        <v>3</v>
      </c>
      <c r="J98" s="38" t="s">
        <v>86</v>
      </c>
      <c r="K98" s="40" t="s">
        <v>475</v>
      </c>
      <c r="L98" s="37">
        <v>126</v>
      </c>
      <c r="M98" s="38" t="s">
        <v>476</v>
      </c>
      <c r="N98" s="38" t="s">
        <v>88</v>
      </c>
      <c r="O98" s="39" t="s">
        <v>234</v>
      </c>
      <c r="P98" s="37">
        <v>3</v>
      </c>
      <c r="Q98" s="39" t="s">
        <v>235</v>
      </c>
      <c r="R98" s="37">
        <v>3</v>
      </c>
      <c r="S98" s="29" t="s">
        <v>473</v>
      </c>
      <c r="X98" s="29">
        <v>97</v>
      </c>
      <c r="Y98" s="297">
        <v>325031</v>
      </c>
      <c r="Z98" s="29" t="s">
        <v>741</v>
      </c>
      <c r="AA98" s="29" t="s">
        <v>1135</v>
      </c>
      <c r="AB98" s="29">
        <v>4</v>
      </c>
    </row>
    <row r="99" spans="1:28" x14ac:dyDescent="0.2">
      <c r="A99" s="36">
        <v>324058</v>
      </c>
      <c r="B99" s="37" t="s">
        <v>272</v>
      </c>
      <c r="C99" s="38">
        <v>11</v>
      </c>
      <c r="D99" s="38" t="s">
        <v>83</v>
      </c>
      <c r="E99" s="38">
        <v>1</v>
      </c>
      <c r="F99" s="38" t="s">
        <v>83</v>
      </c>
      <c r="G99" s="37" t="s">
        <v>273</v>
      </c>
      <c r="H99" s="37" t="s">
        <v>274</v>
      </c>
      <c r="I99" s="38">
        <v>3</v>
      </c>
      <c r="J99" s="38" t="s">
        <v>86</v>
      </c>
      <c r="K99" s="39">
        <v>61</v>
      </c>
      <c r="L99" s="37">
        <v>61</v>
      </c>
      <c r="M99" s="38" t="s">
        <v>87</v>
      </c>
      <c r="N99" s="38" t="s">
        <v>88</v>
      </c>
      <c r="O99" s="39" t="s">
        <v>234</v>
      </c>
      <c r="P99" s="37">
        <v>3</v>
      </c>
      <c r="Q99" s="39" t="s">
        <v>235</v>
      </c>
      <c r="R99" s="37">
        <v>3</v>
      </c>
      <c r="S99" s="29" t="s">
        <v>272</v>
      </c>
      <c r="X99" s="29">
        <v>98</v>
      </c>
      <c r="Y99" s="297">
        <v>325041</v>
      </c>
      <c r="Z99" s="29" t="s">
        <v>765</v>
      </c>
      <c r="AA99" s="29" t="s">
        <v>1135</v>
      </c>
      <c r="AB99" s="29">
        <v>4</v>
      </c>
    </row>
    <row r="100" spans="1:28" x14ac:dyDescent="0.2">
      <c r="A100" s="36">
        <v>324059</v>
      </c>
      <c r="B100" s="37" t="s">
        <v>275</v>
      </c>
      <c r="C100" s="38">
        <v>11</v>
      </c>
      <c r="D100" s="38" t="s">
        <v>83</v>
      </c>
      <c r="E100" s="38">
        <v>1</v>
      </c>
      <c r="F100" s="38" t="s">
        <v>83</v>
      </c>
      <c r="G100" s="37" t="s">
        <v>276</v>
      </c>
      <c r="H100" s="37" t="s">
        <v>277</v>
      </c>
      <c r="I100" s="38">
        <v>3</v>
      </c>
      <c r="J100" s="38" t="s">
        <v>86</v>
      </c>
      <c r="K100" s="39">
        <v>62</v>
      </c>
      <c r="L100" s="37">
        <v>62</v>
      </c>
      <c r="M100" s="38" t="s">
        <v>87</v>
      </c>
      <c r="N100" s="38" t="s">
        <v>88</v>
      </c>
      <c r="O100" s="39" t="s">
        <v>234</v>
      </c>
      <c r="P100" s="37">
        <v>3</v>
      </c>
      <c r="Q100" s="39" t="s">
        <v>235</v>
      </c>
      <c r="R100" s="37">
        <v>3</v>
      </c>
      <c r="S100" s="29" t="s">
        <v>275</v>
      </c>
      <c r="X100" s="29">
        <v>99</v>
      </c>
      <c r="Y100" s="297">
        <v>325044</v>
      </c>
      <c r="Z100" s="29" t="s">
        <v>801</v>
      </c>
      <c r="AA100" s="29" t="s">
        <v>1135</v>
      </c>
      <c r="AB100" s="29">
        <v>4</v>
      </c>
    </row>
    <row r="101" spans="1:28" x14ac:dyDescent="0.2">
      <c r="A101" s="36">
        <v>324061</v>
      </c>
      <c r="B101" s="37" t="s">
        <v>290</v>
      </c>
      <c r="C101" s="38">
        <v>11</v>
      </c>
      <c r="D101" s="38" t="s">
        <v>83</v>
      </c>
      <c r="E101" s="38">
        <v>1</v>
      </c>
      <c r="F101" s="38" t="s">
        <v>83</v>
      </c>
      <c r="G101" s="37" t="s">
        <v>291</v>
      </c>
      <c r="H101" s="37" t="s">
        <v>292</v>
      </c>
      <c r="I101" s="38">
        <v>3</v>
      </c>
      <c r="J101" s="38" t="s">
        <v>86</v>
      </c>
      <c r="K101" s="39">
        <v>67</v>
      </c>
      <c r="L101" s="37">
        <v>67</v>
      </c>
      <c r="M101" s="38" t="s">
        <v>87</v>
      </c>
      <c r="N101" s="38" t="s">
        <v>88</v>
      </c>
      <c r="O101" s="39" t="s">
        <v>234</v>
      </c>
      <c r="P101" s="37">
        <v>3</v>
      </c>
      <c r="Q101" s="39" t="s">
        <v>235</v>
      </c>
      <c r="R101" s="37">
        <v>3</v>
      </c>
      <c r="S101" s="29" t="s">
        <v>290</v>
      </c>
      <c r="X101" s="29">
        <v>100</v>
      </c>
      <c r="Y101" s="297">
        <v>325046</v>
      </c>
      <c r="Z101" s="29" t="s">
        <v>752</v>
      </c>
      <c r="AA101" s="29" t="s">
        <v>1135</v>
      </c>
      <c r="AB101" s="29">
        <v>4</v>
      </c>
    </row>
    <row r="102" spans="1:28" x14ac:dyDescent="0.2">
      <c r="A102" s="36">
        <v>324066</v>
      </c>
      <c r="B102" s="37" t="s">
        <v>442</v>
      </c>
      <c r="C102" s="38">
        <v>11</v>
      </c>
      <c r="D102" s="38" t="s">
        <v>83</v>
      </c>
      <c r="E102" s="38">
        <v>1</v>
      </c>
      <c r="F102" s="38" t="s">
        <v>83</v>
      </c>
      <c r="G102" s="37" t="s">
        <v>443</v>
      </c>
      <c r="H102" s="37" t="s">
        <v>444</v>
      </c>
      <c r="I102" s="38">
        <v>3</v>
      </c>
      <c r="J102" s="38" t="s">
        <v>86</v>
      </c>
      <c r="K102" s="39">
        <v>116</v>
      </c>
      <c r="L102" s="37">
        <v>116</v>
      </c>
      <c r="M102" s="38" t="s">
        <v>87</v>
      </c>
      <c r="N102" s="38" t="s">
        <v>88</v>
      </c>
      <c r="O102" s="39" t="s">
        <v>234</v>
      </c>
      <c r="P102" s="37">
        <v>3</v>
      </c>
      <c r="Q102" s="39" t="s">
        <v>235</v>
      </c>
      <c r="R102" s="37">
        <v>3</v>
      </c>
      <c r="S102" s="29" t="s">
        <v>442</v>
      </c>
      <c r="X102" s="29">
        <v>101</v>
      </c>
      <c r="Y102" s="297">
        <v>325051</v>
      </c>
      <c r="Z102" s="29" t="s">
        <v>753</v>
      </c>
      <c r="AA102" s="29" t="s">
        <v>1135</v>
      </c>
      <c r="AB102" s="29">
        <v>4</v>
      </c>
    </row>
    <row r="103" spans="1:28" x14ac:dyDescent="0.2">
      <c r="A103" s="36">
        <v>324066.09999999998</v>
      </c>
      <c r="B103" s="37" t="s">
        <v>491</v>
      </c>
      <c r="C103" s="38">
        <v>11</v>
      </c>
      <c r="D103" s="38" t="s">
        <v>83</v>
      </c>
      <c r="E103" s="38">
        <v>1</v>
      </c>
      <c r="F103" s="38" t="s">
        <v>83</v>
      </c>
      <c r="G103" s="37" t="s">
        <v>492</v>
      </c>
      <c r="H103" s="37" t="s">
        <v>444</v>
      </c>
      <c r="I103" s="38">
        <v>3</v>
      </c>
      <c r="J103" s="38" t="s">
        <v>86</v>
      </c>
      <c r="K103" s="40" t="s">
        <v>493</v>
      </c>
      <c r="L103" s="37">
        <v>132</v>
      </c>
      <c r="M103" s="38" t="s">
        <v>476</v>
      </c>
      <c r="N103" s="38" t="s">
        <v>88</v>
      </c>
      <c r="O103" s="39" t="s">
        <v>234</v>
      </c>
      <c r="P103" s="37">
        <v>3</v>
      </c>
      <c r="Q103" s="39" t="s">
        <v>490</v>
      </c>
      <c r="R103" s="37">
        <v>3</v>
      </c>
      <c r="S103" s="29" t="s">
        <v>491</v>
      </c>
      <c r="X103" s="29">
        <v>102</v>
      </c>
      <c r="Y103" s="297">
        <v>325060</v>
      </c>
      <c r="Z103" s="29" t="s">
        <v>700</v>
      </c>
      <c r="AA103" s="29" t="s">
        <v>1135</v>
      </c>
      <c r="AB103" s="29">
        <v>4</v>
      </c>
    </row>
    <row r="104" spans="1:28" x14ac:dyDescent="0.2">
      <c r="A104" s="36">
        <v>324067</v>
      </c>
      <c r="B104" s="37" t="s">
        <v>281</v>
      </c>
      <c r="C104" s="38">
        <v>11</v>
      </c>
      <c r="D104" s="38" t="s">
        <v>83</v>
      </c>
      <c r="E104" s="38">
        <v>1</v>
      </c>
      <c r="F104" s="38" t="s">
        <v>83</v>
      </c>
      <c r="G104" s="37" t="s">
        <v>282</v>
      </c>
      <c r="H104" s="37" t="s">
        <v>283</v>
      </c>
      <c r="I104" s="38">
        <v>3</v>
      </c>
      <c r="J104" s="38" t="s">
        <v>86</v>
      </c>
      <c r="K104" s="39">
        <v>64</v>
      </c>
      <c r="L104" s="37">
        <v>64</v>
      </c>
      <c r="M104" s="38" t="s">
        <v>87</v>
      </c>
      <c r="N104" s="38" t="s">
        <v>88</v>
      </c>
      <c r="O104" s="39" t="s">
        <v>234</v>
      </c>
      <c r="P104" s="37">
        <v>3</v>
      </c>
      <c r="Q104" s="39" t="s">
        <v>235</v>
      </c>
      <c r="R104" s="37">
        <v>3</v>
      </c>
      <c r="S104" s="29" t="s">
        <v>281</v>
      </c>
      <c r="X104" s="29">
        <v>103</v>
      </c>
      <c r="Y104" s="297">
        <v>325063</v>
      </c>
      <c r="Z104" s="29" t="s">
        <v>732</v>
      </c>
      <c r="AA104" s="29" t="s">
        <v>1135</v>
      </c>
      <c r="AB104" s="29">
        <v>4</v>
      </c>
    </row>
    <row r="105" spans="1:28" x14ac:dyDescent="0.2">
      <c r="A105" s="36">
        <v>324068</v>
      </c>
      <c r="B105" s="37" t="s">
        <v>293</v>
      </c>
      <c r="C105" s="38">
        <v>11</v>
      </c>
      <c r="D105" s="38" t="s">
        <v>83</v>
      </c>
      <c r="E105" s="38">
        <v>1</v>
      </c>
      <c r="F105" s="38" t="s">
        <v>83</v>
      </c>
      <c r="G105" s="37" t="s">
        <v>294</v>
      </c>
      <c r="H105" s="37" t="s">
        <v>295</v>
      </c>
      <c r="I105" s="38">
        <v>3</v>
      </c>
      <c r="J105" s="38" t="s">
        <v>86</v>
      </c>
      <c r="K105" s="39">
        <v>68</v>
      </c>
      <c r="L105" s="37">
        <v>68</v>
      </c>
      <c r="M105" s="38" t="s">
        <v>87</v>
      </c>
      <c r="N105" s="38" t="s">
        <v>88</v>
      </c>
      <c r="O105" s="39" t="s">
        <v>234</v>
      </c>
      <c r="P105" s="37">
        <v>3</v>
      </c>
      <c r="Q105" s="39" t="s">
        <v>235</v>
      </c>
      <c r="R105" s="37">
        <v>3</v>
      </c>
      <c r="S105" s="29" t="s">
        <v>293</v>
      </c>
      <c r="X105" s="29">
        <v>104</v>
      </c>
      <c r="Y105" s="297">
        <v>325070</v>
      </c>
      <c r="Z105" s="29" t="s">
        <v>1123</v>
      </c>
      <c r="AA105" s="29" t="s">
        <v>1113</v>
      </c>
      <c r="AB105" s="29">
        <v>4</v>
      </c>
    </row>
    <row r="106" spans="1:28" x14ac:dyDescent="0.2">
      <c r="A106" s="36">
        <v>324069</v>
      </c>
      <c r="B106" s="37" t="s">
        <v>1109</v>
      </c>
      <c r="C106" s="38">
        <v>11</v>
      </c>
      <c r="D106" s="38" t="s">
        <v>1099</v>
      </c>
      <c r="E106" s="38">
        <v>1</v>
      </c>
      <c r="F106" s="38" t="s">
        <v>1100</v>
      </c>
      <c r="G106" s="37"/>
      <c r="H106" s="37"/>
      <c r="I106" s="38">
        <v>3</v>
      </c>
      <c r="J106" s="38" t="s">
        <v>1101</v>
      </c>
      <c r="K106" s="39"/>
      <c r="L106" s="37"/>
      <c r="M106" s="38" t="s">
        <v>1103</v>
      </c>
      <c r="N106" s="38" t="s">
        <v>1104</v>
      </c>
      <c r="O106" s="39" t="s">
        <v>1110</v>
      </c>
      <c r="P106" s="37">
        <v>3</v>
      </c>
      <c r="Q106" s="39" t="s">
        <v>235</v>
      </c>
      <c r="R106" s="37"/>
      <c r="S106" s="29" t="s">
        <v>1115</v>
      </c>
      <c r="X106" s="29">
        <v>105</v>
      </c>
      <c r="Y106" s="297">
        <v>325066</v>
      </c>
      <c r="Z106" s="29" t="s">
        <v>711</v>
      </c>
      <c r="AA106" s="29" t="s">
        <v>1135</v>
      </c>
      <c r="AB106" s="29">
        <v>4</v>
      </c>
    </row>
    <row r="107" spans="1:28" x14ac:dyDescent="0.2">
      <c r="A107" s="36">
        <v>324071</v>
      </c>
      <c r="B107" s="37" t="s">
        <v>296</v>
      </c>
      <c r="C107" s="38">
        <v>11</v>
      </c>
      <c r="D107" s="38" t="s">
        <v>83</v>
      </c>
      <c r="E107" s="38">
        <v>1</v>
      </c>
      <c r="F107" s="38" t="s">
        <v>83</v>
      </c>
      <c r="G107" s="37" t="s">
        <v>297</v>
      </c>
      <c r="H107" s="37" t="s">
        <v>298</v>
      </c>
      <c r="I107" s="38">
        <v>3</v>
      </c>
      <c r="J107" s="38" t="s">
        <v>86</v>
      </c>
      <c r="K107" s="39">
        <v>69</v>
      </c>
      <c r="L107" s="37">
        <v>69</v>
      </c>
      <c r="M107" s="38" t="s">
        <v>87</v>
      </c>
      <c r="N107" s="38" t="s">
        <v>88</v>
      </c>
      <c r="O107" s="39" t="s">
        <v>234</v>
      </c>
      <c r="P107" s="37">
        <v>3</v>
      </c>
      <c r="Q107" s="39" t="s">
        <v>235</v>
      </c>
      <c r="R107" s="37">
        <v>3</v>
      </c>
      <c r="S107" s="29" t="s">
        <v>296</v>
      </c>
      <c r="X107" s="29">
        <v>106</v>
      </c>
      <c r="Y107" s="297">
        <v>325071</v>
      </c>
      <c r="Z107" s="29" t="s">
        <v>712</v>
      </c>
      <c r="AA107" s="29" t="s">
        <v>1135</v>
      </c>
      <c r="AB107" s="29">
        <v>4</v>
      </c>
    </row>
    <row r="108" spans="1:28" x14ac:dyDescent="0.2">
      <c r="A108" s="36">
        <v>324076</v>
      </c>
      <c r="B108" s="37" t="s">
        <v>302</v>
      </c>
      <c r="C108" s="38">
        <v>11</v>
      </c>
      <c r="D108" s="38" t="s">
        <v>83</v>
      </c>
      <c r="E108" s="38">
        <v>1</v>
      </c>
      <c r="F108" s="38" t="s">
        <v>83</v>
      </c>
      <c r="G108" s="37" t="s">
        <v>303</v>
      </c>
      <c r="H108" s="37" t="s">
        <v>304</v>
      </c>
      <c r="I108" s="38">
        <v>3</v>
      </c>
      <c r="J108" s="38" t="s">
        <v>86</v>
      </c>
      <c r="K108" s="39">
        <v>71</v>
      </c>
      <c r="L108" s="37">
        <v>71</v>
      </c>
      <c r="M108" s="38" t="s">
        <v>87</v>
      </c>
      <c r="N108" s="38" t="s">
        <v>88</v>
      </c>
      <c r="O108" s="39" t="s">
        <v>234</v>
      </c>
      <c r="P108" s="37">
        <v>3</v>
      </c>
      <c r="Q108" s="39" t="s">
        <v>235</v>
      </c>
      <c r="R108" s="37">
        <v>3</v>
      </c>
      <c r="S108" s="29" t="s">
        <v>302</v>
      </c>
      <c r="X108" s="29">
        <v>107</v>
      </c>
      <c r="Y108" s="297">
        <v>325072</v>
      </c>
      <c r="Z108" s="29" t="s">
        <v>798</v>
      </c>
      <c r="AA108" s="29" t="s">
        <v>1135</v>
      </c>
      <c r="AB108" s="29">
        <v>4</v>
      </c>
    </row>
    <row r="109" spans="1:28" x14ac:dyDescent="0.2">
      <c r="A109" s="36">
        <v>324081</v>
      </c>
      <c r="B109" s="37" t="s">
        <v>399</v>
      </c>
      <c r="C109" s="38">
        <v>11</v>
      </c>
      <c r="D109" s="38" t="s">
        <v>83</v>
      </c>
      <c r="E109" s="38">
        <v>1</v>
      </c>
      <c r="F109" s="38" t="s">
        <v>83</v>
      </c>
      <c r="G109" s="37" t="s">
        <v>400</v>
      </c>
      <c r="H109" s="37" t="s">
        <v>401</v>
      </c>
      <c r="I109" s="38">
        <v>3</v>
      </c>
      <c r="J109" s="38" t="s">
        <v>86</v>
      </c>
      <c r="K109" s="39">
        <v>102</v>
      </c>
      <c r="L109" s="37">
        <v>102</v>
      </c>
      <c r="M109" s="38" t="s">
        <v>87</v>
      </c>
      <c r="N109" s="38" t="s">
        <v>88</v>
      </c>
      <c r="O109" s="39" t="s">
        <v>234</v>
      </c>
      <c r="P109" s="37">
        <v>3</v>
      </c>
      <c r="Q109" s="39" t="s">
        <v>235</v>
      </c>
      <c r="R109" s="37">
        <v>3</v>
      </c>
      <c r="S109" s="29" t="s">
        <v>399</v>
      </c>
      <c r="X109" s="29">
        <v>108</v>
      </c>
      <c r="Y109" s="297">
        <v>325073</v>
      </c>
      <c r="Z109" s="29" t="s">
        <v>713</v>
      </c>
      <c r="AA109" s="29" t="s">
        <v>1135</v>
      </c>
      <c r="AB109" s="29">
        <v>4</v>
      </c>
    </row>
    <row r="110" spans="1:28" x14ac:dyDescent="0.2">
      <c r="A110" s="36">
        <v>324501</v>
      </c>
      <c r="B110" s="37" t="s">
        <v>570</v>
      </c>
      <c r="C110" s="38">
        <v>4</v>
      </c>
      <c r="D110" s="38" t="s">
        <v>571</v>
      </c>
      <c r="E110" s="38">
        <v>409</v>
      </c>
      <c r="F110" s="38" t="s">
        <v>572</v>
      </c>
      <c r="G110" s="37" t="s">
        <v>573</v>
      </c>
      <c r="H110" s="37" t="s">
        <v>574</v>
      </c>
      <c r="I110" s="38">
        <v>3</v>
      </c>
      <c r="J110" s="38" t="s">
        <v>86</v>
      </c>
      <c r="K110" s="39">
        <v>144</v>
      </c>
      <c r="L110" s="37">
        <v>155</v>
      </c>
      <c r="M110" s="38" t="s">
        <v>87</v>
      </c>
      <c r="N110" s="38" t="s">
        <v>88</v>
      </c>
      <c r="O110" s="39" t="s">
        <v>234</v>
      </c>
      <c r="P110" s="37">
        <v>3</v>
      </c>
      <c r="Q110" s="39" t="s">
        <v>505</v>
      </c>
      <c r="R110" s="37">
        <v>3</v>
      </c>
      <c r="S110" s="29" t="s">
        <v>570</v>
      </c>
      <c r="X110" s="29">
        <v>109</v>
      </c>
      <c r="Y110" s="297">
        <v>325074</v>
      </c>
      <c r="Z110" s="29" t="s">
        <v>799</v>
      </c>
      <c r="AA110" s="29" t="s">
        <v>1135</v>
      </c>
      <c r="AB110" s="29">
        <v>4</v>
      </c>
    </row>
    <row r="111" spans="1:28" x14ac:dyDescent="0.2">
      <c r="A111" s="36">
        <v>325001</v>
      </c>
      <c r="B111" s="37" t="s">
        <v>310</v>
      </c>
      <c r="C111" s="38">
        <v>11</v>
      </c>
      <c r="D111" s="38" t="s">
        <v>83</v>
      </c>
      <c r="E111" s="38">
        <v>1</v>
      </c>
      <c r="F111" s="38" t="s">
        <v>83</v>
      </c>
      <c r="G111" s="37" t="s">
        <v>311</v>
      </c>
      <c r="H111" s="37" t="s">
        <v>312</v>
      </c>
      <c r="I111" s="38">
        <v>3</v>
      </c>
      <c r="J111" s="38" t="s">
        <v>86</v>
      </c>
      <c r="K111" s="39">
        <v>73</v>
      </c>
      <c r="L111" s="37">
        <v>73</v>
      </c>
      <c r="M111" s="38" t="s">
        <v>87</v>
      </c>
      <c r="N111" s="38" t="s">
        <v>88</v>
      </c>
      <c r="O111" s="39" t="s">
        <v>308</v>
      </c>
      <c r="P111" s="37">
        <v>4</v>
      </c>
      <c r="Q111" s="39" t="s">
        <v>309</v>
      </c>
      <c r="R111" s="37">
        <v>4</v>
      </c>
      <c r="S111" s="29" t="s">
        <v>310</v>
      </c>
      <c r="X111" s="29">
        <v>110</v>
      </c>
      <c r="Y111" s="297">
        <v>325075</v>
      </c>
      <c r="Z111" s="29" t="s">
        <v>800</v>
      </c>
      <c r="AA111" s="29" t="s">
        <v>1135</v>
      </c>
      <c r="AB111" s="29">
        <v>4</v>
      </c>
    </row>
    <row r="112" spans="1:28" x14ac:dyDescent="0.2">
      <c r="A112" s="36">
        <v>325002</v>
      </c>
      <c r="B112" s="37" t="s">
        <v>305</v>
      </c>
      <c r="C112" s="38">
        <v>11</v>
      </c>
      <c r="D112" s="38" t="s">
        <v>83</v>
      </c>
      <c r="E112" s="38">
        <v>1</v>
      </c>
      <c r="F112" s="38" t="s">
        <v>83</v>
      </c>
      <c r="G112" s="37" t="s">
        <v>306</v>
      </c>
      <c r="H112" s="37" t="s">
        <v>307</v>
      </c>
      <c r="I112" s="38">
        <v>3</v>
      </c>
      <c r="J112" s="38" t="s">
        <v>86</v>
      </c>
      <c r="K112" s="39">
        <v>72</v>
      </c>
      <c r="L112" s="37">
        <v>72</v>
      </c>
      <c r="M112" s="38" t="s">
        <v>87</v>
      </c>
      <c r="N112" s="38" t="s">
        <v>88</v>
      </c>
      <c r="O112" s="39" t="s">
        <v>308</v>
      </c>
      <c r="P112" s="37">
        <v>4</v>
      </c>
      <c r="Q112" s="39" t="s">
        <v>309</v>
      </c>
      <c r="R112" s="37">
        <v>4</v>
      </c>
      <c r="S112" s="29" t="s">
        <v>305</v>
      </c>
      <c r="X112" s="29">
        <v>111</v>
      </c>
      <c r="Y112" s="297">
        <v>325076</v>
      </c>
      <c r="Z112" s="29" t="s">
        <v>733</v>
      </c>
      <c r="AA112" s="29" t="s">
        <v>1135</v>
      </c>
      <c r="AB112" s="29">
        <v>4</v>
      </c>
    </row>
    <row r="113" spans="1:28" x14ac:dyDescent="0.2">
      <c r="A113" s="36">
        <v>325003</v>
      </c>
      <c r="B113" s="37" t="s">
        <v>506</v>
      </c>
      <c r="C113" s="38">
        <v>11</v>
      </c>
      <c r="D113" s="38" t="s">
        <v>83</v>
      </c>
      <c r="E113" s="38">
        <v>1</v>
      </c>
      <c r="F113" s="38" t="s">
        <v>83</v>
      </c>
      <c r="G113" s="37" t="s">
        <v>507</v>
      </c>
      <c r="H113" s="37" t="s">
        <v>508</v>
      </c>
      <c r="I113" s="38">
        <v>3</v>
      </c>
      <c r="J113" s="38" t="s">
        <v>86</v>
      </c>
      <c r="K113" s="40">
        <v>128</v>
      </c>
      <c r="L113" s="37">
        <v>137</v>
      </c>
      <c r="M113" s="38" t="s">
        <v>476</v>
      </c>
      <c r="N113" s="38" t="s">
        <v>88</v>
      </c>
      <c r="O113" s="39" t="s">
        <v>308</v>
      </c>
      <c r="P113" s="37">
        <v>4</v>
      </c>
      <c r="Q113" s="39" t="s">
        <v>469</v>
      </c>
      <c r="R113" s="37">
        <v>4</v>
      </c>
      <c r="S113" s="29" t="s">
        <v>506</v>
      </c>
      <c r="X113" s="29">
        <v>112</v>
      </c>
      <c r="Y113" s="297">
        <v>325081</v>
      </c>
      <c r="Z113" s="29" t="s">
        <v>802</v>
      </c>
      <c r="AA113" s="29" t="s">
        <v>1135</v>
      </c>
      <c r="AB113" s="29">
        <v>4</v>
      </c>
    </row>
    <row r="114" spans="1:28" x14ac:dyDescent="0.2">
      <c r="A114" s="36">
        <v>325006</v>
      </c>
      <c r="B114" s="37" t="s">
        <v>313</v>
      </c>
      <c r="C114" s="38">
        <v>11</v>
      </c>
      <c r="D114" s="38" t="s">
        <v>83</v>
      </c>
      <c r="E114" s="38">
        <v>1</v>
      </c>
      <c r="F114" s="38" t="s">
        <v>83</v>
      </c>
      <c r="G114" s="37" t="s">
        <v>314</v>
      </c>
      <c r="H114" s="37" t="s">
        <v>315</v>
      </c>
      <c r="I114" s="38">
        <v>3</v>
      </c>
      <c r="J114" s="38" t="s">
        <v>86</v>
      </c>
      <c r="K114" s="39">
        <v>74</v>
      </c>
      <c r="L114" s="37">
        <v>74</v>
      </c>
      <c r="M114" s="38" t="s">
        <v>87</v>
      </c>
      <c r="N114" s="38" t="s">
        <v>88</v>
      </c>
      <c r="O114" s="39" t="s">
        <v>308</v>
      </c>
      <c r="P114" s="37">
        <v>4</v>
      </c>
      <c r="Q114" s="39" t="s">
        <v>309</v>
      </c>
      <c r="R114" s="37">
        <v>4</v>
      </c>
      <c r="S114" s="29" t="s">
        <v>313</v>
      </c>
      <c r="X114" s="29">
        <v>113</v>
      </c>
      <c r="Y114" s="297">
        <v>325086</v>
      </c>
      <c r="Z114" s="29" t="s">
        <v>803</v>
      </c>
      <c r="AA114" s="29" t="s">
        <v>1135</v>
      </c>
      <c r="AB114" s="29">
        <v>4</v>
      </c>
    </row>
    <row r="115" spans="1:28" x14ac:dyDescent="0.2">
      <c r="A115" s="36">
        <v>325015</v>
      </c>
      <c r="B115" s="37" t="s">
        <v>1111</v>
      </c>
      <c r="C115" s="38">
        <v>11</v>
      </c>
      <c r="D115" s="38" t="s">
        <v>1099</v>
      </c>
      <c r="E115" s="38">
        <v>1</v>
      </c>
      <c r="F115" s="38" t="s">
        <v>1099</v>
      </c>
      <c r="G115" s="37"/>
      <c r="H115" s="37"/>
      <c r="I115" s="38">
        <v>3</v>
      </c>
      <c r="J115" s="38" t="s">
        <v>1101</v>
      </c>
      <c r="K115" s="39"/>
      <c r="L115" s="37"/>
      <c r="M115" s="38" t="s">
        <v>1103</v>
      </c>
      <c r="N115" s="38" t="s">
        <v>1104</v>
      </c>
      <c r="O115" s="39" t="s">
        <v>1112</v>
      </c>
      <c r="P115" s="37">
        <v>4</v>
      </c>
      <c r="Q115" s="39" t="s">
        <v>1113</v>
      </c>
      <c r="R115" s="37">
        <v>4</v>
      </c>
      <c r="S115" s="29" t="s">
        <v>1111</v>
      </c>
      <c r="X115" s="29">
        <v>114</v>
      </c>
      <c r="Y115" s="297">
        <v>325088</v>
      </c>
      <c r="Z115" s="29" t="s">
        <v>805</v>
      </c>
      <c r="AA115" s="29" t="s">
        <v>1135</v>
      </c>
      <c r="AB115" s="29">
        <v>4</v>
      </c>
    </row>
    <row r="116" spans="1:28" x14ac:dyDescent="0.2">
      <c r="A116" s="36">
        <v>325016</v>
      </c>
      <c r="B116" s="37" t="s">
        <v>319</v>
      </c>
      <c r="C116" s="38">
        <v>11</v>
      </c>
      <c r="D116" s="38" t="s">
        <v>83</v>
      </c>
      <c r="E116" s="38">
        <v>1</v>
      </c>
      <c r="F116" s="38" t="s">
        <v>83</v>
      </c>
      <c r="G116" s="37" t="s">
        <v>320</v>
      </c>
      <c r="H116" s="37" t="s">
        <v>321</v>
      </c>
      <c r="I116" s="38">
        <v>3</v>
      </c>
      <c r="J116" s="38" t="s">
        <v>86</v>
      </c>
      <c r="K116" s="39">
        <v>76</v>
      </c>
      <c r="L116" s="37">
        <v>76</v>
      </c>
      <c r="M116" s="38" t="s">
        <v>87</v>
      </c>
      <c r="N116" s="38" t="s">
        <v>88</v>
      </c>
      <c r="O116" s="39" t="s">
        <v>308</v>
      </c>
      <c r="P116" s="37">
        <v>4</v>
      </c>
      <c r="Q116" s="39" t="s">
        <v>309</v>
      </c>
      <c r="R116" s="37">
        <v>4</v>
      </c>
      <c r="S116" s="29" t="s">
        <v>319</v>
      </c>
      <c r="X116" s="29">
        <v>115</v>
      </c>
      <c r="Y116" s="297">
        <v>325091</v>
      </c>
      <c r="Z116" s="29" t="s">
        <v>804</v>
      </c>
      <c r="AA116" s="29" t="s">
        <v>1135</v>
      </c>
      <c r="AB116" s="29">
        <v>4</v>
      </c>
    </row>
    <row r="117" spans="1:28" x14ac:dyDescent="0.2">
      <c r="A117" s="36">
        <v>325017</v>
      </c>
      <c r="B117" s="37" t="s">
        <v>322</v>
      </c>
      <c r="C117" s="38">
        <v>11</v>
      </c>
      <c r="D117" s="38" t="s">
        <v>83</v>
      </c>
      <c r="E117" s="38">
        <v>1</v>
      </c>
      <c r="F117" s="38" t="s">
        <v>83</v>
      </c>
      <c r="G117" s="37" t="s">
        <v>323</v>
      </c>
      <c r="H117" s="37" t="s">
        <v>324</v>
      </c>
      <c r="I117" s="38">
        <v>3</v>
      </c>
      <c r="J117" s="38" t="s">
        <v>86</v>
      </c>
      <c r="K117" s="39">
        <v>77</v>
      </c>
      <c r="L117" s="37">
        <v>77</v>
      </c>
      <c r="M117" s="38" t="s">
        <v>87</v>
      </c>
      <c r="N117" s="38" t="s">
        <v>88</v>
      </c>
      <c r="O117" s="39" t="s">
        <v>308</v>
      </c>
      <c r="P117" s="37">
        <v>4</v>
      </c>
      <c r="Q117" s="39" t="s">
        <v>309</v>
      </c>
      <c r="R117" s="37">
        <v>4</v>
      </c>
      <c r="S117" s="29" t="s">
        <v>322</v>
      </c>
      <c r="X117" s="29">
        <v>116</v>
      </c>
      <c r="Y117" s="297">
        <v>326001</v>
      </c>
      <c r="Z117" s="29" t="s">
        <v>808</v>
      </c>
      <c r="AA117" s="29" t="s">
        <v>361</v>
      </c>
      <c r="AB117" s="29">
        <v>5</v>
      </c>
    </row>
    <row r="118" spans="1:28" x14ac:dyDescent="0.2">
      <c r="A118" s="36">
        <v>325017.09999999998</v>
      </c>
      <c r="B118" s="37" t="s">
        <v>518</v>
      </c>
      <c r="C118" s="38">
        <v>11</v>
      </c>
      <c r="D118" s="38" t="s">
        <v>83</v>
      </c>
      <c r="E118" s="38">
        <v>1</v>
      </c>
      <c r="F118" s="38" t="s">
        <v>83</v>
      </c>
      <c r="G118" s="37" t="s">
        <v>519</v>
      </c>
      <c r="H118" s="37" t="s">
        <v>520</v>
      </c>
      <c r="I118" s="38">
        <v>3</v>
      </c>
      <c r="J118" s="38" t="s">
        <v>86</v>
      </c>
      <c r="K118" s="40" t="s">
        <v>521</v>
      </c>
      <c r="L118" s="37">
        <v>141</v>
      </c>
      <c r="M118" s="38" t="s">
        <v>522</v>
      </c>
      <c r="N118" s="38" t="s">
        <v>88</v>
      </c>
      <c r="O118" s="39" t="s">
        <v>308</v>
      </c>
      <c r="P118" s="37">
        <v>4</v>
      </c>
      <c r="Q118" s="39" t="s">
        <v>469</v>
      </c>
      <c r="R118" s="37">
        <v>4</v>
      </c>
      <c r="S118" s="29" t="s">
        <v>518</v>
      </c>
      <c r="X118" s="29">
        <v>117</v>
      </c>
      <c r="Y118" s="297">
        <v>326012</v>
      </c>
      <c r="Z118" s="29" t="s">
        <v>766</v>
      </c>
      <c r="AA118" s="29" t="s">
        <v>361</v>
      </c>
      <c r="AB118" s="29">
        <v>5</v>
      </c>
    </row>
    <row r="119" spans="1:28" x14ac:dyDescent="0.2">
      <c r="A119" s="36">
        <v>325018</v>
      </c>
      <c r="B119" s="37" t="s">
        <v>316</v>
      </c>
      <c r="C119" s="38">
        <v>11</v>
      </c>
      <c r="D119" s="38" t="s">
        <v>83</v>
      </c>
      <c r="E119" s="38">
        <v>1</v>
      </c>
      <c r="F119" s="38" t="s">
        <v>83</v>
      </c>
      <c r="G119" s="37" t="s">
        <v>317</v>
      </c>
      <c r="H119" s="37" t="s">
        <v>318</v>
      </c>
      <c r="I119" s="38">
        <v>3</v>
      </c>
      <c r="J119" s="38" t="s">
        <v>86</v>
      </c>
      <c r="K119" s="39">
        <v>75</v>
      </c>
      <c r="L119" s="37">
        <v>75</v>
      </c>
      <c r="M119" s="38" t="s">
        <v>87</v>
      </c>
      <c r="N119" s="38" t="s">
        <v>88</v>
      </c>
      <c r="O119" s="39" t="s">
        <v>308</v>
      </c>
      <c r="P119" s="37">
        <v>4</v>
      </c>
      <c r="Q119" s="39" t="s">
        <v>309</v>
      </c>
      <c r="R119" s="37">
        <v>4</v>
      </c>
      <c r="S119" s="29" t="s">
        <v>316</v>
      </c>
      <c r="X119" s="29">
        <v>118</v>
      </c>
      <c r="Y119" s="297">
        <v>326016</v>
      </c>
      <c r="Z119" s="29" t="s">
        <v>810</v>
      </c>
      <c r="AA119" s="29" t="s">
        <v>361</v>
      </c>
      <c r="AB119" s="29">
        <v>5</v>
      </c>
    </row>
    <row r="120" spans="1:28" x14ac:dyDescent="0.2">
      <c r="A120" s="36">
        <v>325021</v>
      </c>
      <c r="B120" s="37" t="s">
        <v>445</v>
      </c>
      <c r="C120" s="38">
        <v>11</v>
      </c>
      <c r="D120" s="38" t="s">
        <v>83</v>
      </c>
      <c r="E120" s="38">
        <v>1</v>
      </c>
      <c r="F120" s="38" t="s">
        <v>83</v>
      </c>
      <c r="G120" s="37" t="s">
        <v>446</v>
      </c>
      <c r="H120" s="37" t="s">
        <v>447</v>
      </c>
      <c r="I120" s="38">
        <v>3</v>
      </c>
      <c r="J120" s="38" t="s">
        <v>86</v>
      </c>
      <c r="K120" s="39">
        <v>117</v>
      </c>
      <c r="L120" s="37">
        <v>117</v>
      </c>
      <c r="M120" s="38" t="s">
        <v>87</v>
      </c>
      <c r="N120" s="38" t="s">
        <v>88</v>
      </c>
      <c r="O120" s="39" t="s">
        <v>308</v>
      </c>
      <c r="P120" s="37">
        <v>4</v>
      </c>
      <c r="Q120" s="39" t="s">
        <v>309</v>
      </c>
      <c r="R120" s="37">
        <v>4</v>
      </c>
      <c r="S120" s="29" t="s">
        <v>445</v>
      </c>
      <c r="X120" s="29">
        <v>119</v>
      </c>
      <c r="Y120" s="297">
        <v>326018</v>
      </c>
      <c r="Z120" s="29" t="s">
        <v>768</v>
      </c>
      <c r="AA120" s="29" t="s">
        <v>361</v>
      </c>
      <c r="AB120" s="29">
        <v>5</v>
      </c>
    </row>
    <row r="121" spans="1:28" x14ac:dyDescent="0.2">
      <c r="A121" s="36">
        <v>325021.09999999998</v>
      </c>
      <c r="B121" s="37" t="s">
        <v>538</v>
      </c>
      <c r="C121" s="38">
        <v>11</v>
      </c>
      <c r="D121" s="38" t="s">
        <v>83</v>
      </c>
      <c r="E121" s="38">
        <v>1</v>
      </c>
      <c r="F121" s="38" t="s">
        <v>83</v>
      </c>
      <c r="G121" s="37" t="s">
        <v>446</v>
      </c>
      <c r="H121" s="37" t="s">
        <v>447</v>
      </c>
      <c r="I121" s="38">
        <v>3</v>
      </c>
      <c r="J121" s="38" t="s">
        <v>86</v>
      </c>
      <c r="K121" s="40" t="s">
        <v>539</v>
      </c>
      <c r="L121" s="37">
        <v>146</v>
      </c>
      <c r="M121" s="38" t="s">
        <v>530</v>
      </c>
      <c r="N121" s="38" t="s">
        <v>88</v>
      </c>
      <c r="O121" s="39" t="s">
        <v>308</v>
      </c>
      <c r="P121" s="37">
        <v>4</v>
      </c>
      <c r="Q121" s="39" t="s">
        <v>469</v>
      </c>
      <c r="R121" s="37">
        <v>4</v>
      </c>
      <c r="S121" s="29" t="s">
        <v>538</v>
      </c>
      <c r="X121" s="29">
        <v>120</v>
      </c>
      <c r="Y121" s="297">
        <v>326021</v>
      </c>
      <c r="Z121" s="29" t="s">
        <v>809</v>
      </c>
      <c r="AA121" s="29" t="s">
        <v>361</v>
      </c>
      <c r="AB121" s="29">
        <v>5</v>
      </c>
    </row>
    <row r="122" spans="1:28" x14ac:dyDescent="0.2">
      <c r="A122" s="36">
        <v>325031</v>
      </c>
      <c r="B122" s="37" t="s">
        <v>448</v>
      </c>
      <c r="C122" s="38">
        <v>11</v>
      </c>
      <c r="D122" s="38" t="s">
        <v>83</v>
      </c>
      <c r="E122" s="38">
        <v>1</v>
      </c>
      <c r="F122" s="38" t="s">
        <v>83</v>
      </c>
      <c r="G122" s="37" t="s">
        <v>449</v>
      </c>
      <c r="H122" s="37" t="s">
        <v>450</v>
      </c>
      <c r="I122" s="38">
        <v>3</v>
      </c>
      <c r="J122" s="38" t="s">
        <v>86</v>
      </c>
      <c r="K122" s="39">
        <v>118</v>
      </c>
      <c r="L122" s="37">
        <v>118</v>
      </c>
      <c r="M122" s="38" t="s">
        <v>87</v>
      </c>
      <c r="N122" s="38" t="s">
        <v>88</v>
      </c>
      <c r="O122" s="39" t="s">
        <v>308</v>
      </c>
      <c r="P122" s="37">
        <v>4</v>
      </c>
      <c r="Q122" s="39" t="s">
        <v>309</v>
      </c>
      <c r="R122" s="37">
        <v>4</v>
      </c>
      <c r="S122" s="29" t="s">
        <v>448</v>
      </c>
      <c r="X122" s="29">
        <v>121</v>
      </c>
      <c r="Y122" s="297">
        <v>326026</v>
      </c>
      <c r="Z122" s="29" t="s">
        <v>811</v>
      </c>
      <c r="AA122" s="29" t="s">
        <v>361</v>
      </c>
      <c r="AB122" s="29">
        <v>5</v>
      </c>
    </row>
    <row r="123" spans="1:28" x14ac:dyDescent="0.2">
      <c r="A123" s="36">
        <v>325041</v>
      </c>
      <c r="B123" s="37" t="s">
        <v>466</v>
      </c>
      <c r="C123" s="38">
        <v>11</v>
      </c>
      <c r="D123" s="38" t="s">
        <v>83</v>
      </c>
      <c r="E123" s="38">
        <v>1</v>
      </c>
      <c r="F123" s="38" t="s">
        <v>83</v>
      </c>
      <c r="G123" s="37" t="s">
        <v>467</v>
      </c>
      <c r="H123" s="37" t="s">
        <v>468</v>
      </c>
      <c r="I123" s="38">
        <v>3</v>
      </c>
      <c r="J123" s="38" t="s">
        <v>86</v>
      </c>
      <c r="K123" s="39">
        <v>124</v>
      </c>
      <c r="L123" s="37">
        <v>124</v>
      </c>
      <c r="M123" s="38" t="s">
        <v>87</v>
      </c>
      <c r="N123" s="38" t="s">
        <v>88</v>
      </c>
      <c r="O123" s="39" t="s">
        <v>308</v>
      </c>
      <c r="P123" s="37">
        <v>4</v>
      </c>
      <c r="Q123" s="39" t="s">
        <v>469</v>
      </c>
      <c r="R123" s="37">
        <v>4</v>
      </c>
      <c r="S123" s="29" t="s">
        <v>466</v>
      </c>
      <c r="X123" s="29">
        <v>122</v>
      </c>
      <c r="Y123" s="297">
        <v>326031</v>
      </c>
      <c r="Z123" s="29" t="s">
        <v>812</v>
      </c>
      <c r="AA123" s="29" t="s">
        <v>361</v>
      </c>
      <c r="AB123" s="29">
        <v>5</v>
      </c>
    </row>
    <row r="124" spans="1:28" x14ac:dyDescent="0.2">
      <c r="A124" s="36">
        <v>325044</v>
      </c>
      <c r="B124" s="37" t="s">
        <v>328</v>
      </c>
      <c r="C124" s="38">
        <v>11</v>
      </c>
      <c r="D124" s="38" t="s">
        <v>83</v>
      </c>
      <c r="E124" s="38">
        <v>1</v>
      </c>
      <c r="F124" s="38" t="s">
        <v>83</v>
      </c>
      <c r="G124" s="37" t="s">
        <v>329</v>
      </c>
      <c r="H124" s="37" t="s">
        <v>330</v>
      </c>
      <c r="I124" s="38">
        <v>3</v>
      </c>
      <c r="J124" s="38" t="s">
        <v>86</v>
      </c>
      <c r="K124" s="39">
        <v>79</v>
      </c>
      <c r="L124" s="37">
        <v>79</v>
      </c>
      <c r="M124" s="38" t="s">
        <v>87</v>
      </c>
      <c r="N124" s="38" t="s">
        <v>88</v>
      </c>
      <c r="O124" s="39" t="s">
        <v>308</v>
      </c>
      <c r="P124" s="37">
        <v>4</v>
      </c>
      <c r="Q124" s="39" t="s">
        <v>309</v>
      </c>
      <c r="R124" s="37">
        <v>4</v>
      </c>
      <c r="S124" s="29" t="s">
        <v>328</v>
      </c>
      <c r="X124" s="29">
        <v>123</v>
      </c>
      <c r="Y124" s="297">
        <v>326036</v>
      </c>
      <c r="Z124" s="29" t="s">
        <v>742</v>
      </c>
      <c r="AA124" s="29" t="s">
        <v>361</v>
      </c>
      <c r="AB124" s="29">
        <v>5</v>
      </c>
    </row>
    <row r="125" spans="1:28" x14ac:dyDescent="0.2">
      <c r="A125" s="36">
        <v>325046</v>
      </c>
      <c r="B125" s="37" t="s">
        <v>451</v>
      </c>
      <c r="C125" s="38">
        <v>11</v>
      </c>
      <c r="D125" s="38" t="s">
        <v>83</v>
      </c>
      <c r="E125" s="38">
        <v>1</v>
      </c>
      <c r="F125" s="38" t="s">
        <v>83</v>
      </c>
      <c r="G125" s="37" t="s">
        <v>452</v>
      </c>
      <c r="H125" s="37" t="s">
        <v>453</v>
      </c>
      <c r="I125" s="38">
        <v>3</v>
      </c>
      <c r="J125" s="38" t="s">
        <v>86</v>
      </c>
      <c r="K125" s="39">
        <v>119</v>
      </c>
      <c r="L125" s="37">
        <v>119</v>
      </c>
      <c r="M125" s="38" t="s">
        <v>87</v>
      </c>
      <c r="N125" s="38" t="s">
        <v>88</v>
      </c>
      <c r="O125" s="39" t="s">
        <v>308</v>
      </c>
      <c r="P125" s="37">
        <v>4</v>
      </c>
      <c r="Q125" s="39" t="s">
        <v>309</v>
      </c>
      <c r="R125" s="37">
        <v>4</v>
      </c>
      <c r="S125" s="29" t="s">
        <v>451</v>
      </c>
      <c r="X125" s="29">
        <v>124</v>
      </c>
      <c r="Y125" s="297">
        <v>326037</v>
      </c>
      <c r="Z125" s="29" t="s">
        <v>814</v>
      </c>
      <c r="AA125" s="29" t="s">
        <v>361</v>
      </c>
      <c r="AB125" s="29">
        <v>5</v>
      </c>
    </row>
    <row r="126" spans="1:28" x14ac:dyDescent="0.2">
      <c r="A126" s="36">
        <v>325046.09999999998</v>
      </c>
      <c r="B126" s="37" t="s">
        <v>494</v>
      </c>
      <c r="C126" s="38">
        <v>11</v>
      </c>
      <c r="D126" s="38" t="s">
        <v>83</v>
      </c>
      <c r="E126" s="38">
        <v>1</v>
      </c>
      <c r="F126" s="38" t="s">
        <v>83</v>
      </c>
      <c r="G126" s="37" t="s">
        <v>495</v>
      </c>
      <c r="H126" s="37" t="s">
        <v>453</v>
      </c>
      <c r="I126" s="38">
        <v>3</v>
      </c>
      <c r="J126" s="38" t="s">
        <v>86</v>
      </c>
      <c r="K126" s="40" t="s">
        <v>496</v>
      </c>
      <c r="L126" s="37">
        <v>133</v>
      </c>
      <c r="M126" s="38" t="s">
        <v>476</v>
      </c>
      <c r="N126" s="38" t="s">
        <v>88</v>
      </c>
      <c r="O126" s="39" t="s">
        <v>308</v>
      </c>
      <c r="P126" s="37">
        <v>4</v>
      </c>
      <c r="Q126" s="39" t="s">
        <v>420</v>
      </c>
      <c r="R126" s="37">
        <v>4</v>
      </c>
      <c r="S126" s="29" t="s">
        <v>494</v>
      </c>
      <c r="X126" s="29">
        <v>125</v>
      </c>
      <c r="Y126" s="297">
        <v>326041</v>
      </c>
      <c r="Z126" s="29" t="s">
        <v>767</v>
      </c>
      <c r="AA126" s="29" t="s">
        <v>361</v>
      </c>
      <c r="AB126" s="29">
        <v>5</v>
      </c>
    </row>
    <row r="127" spans="1:28" x14ac:dyDescent="0.2">
      <c r="A127" s="36">
        <v>325051</v>
      </c>
      <c r="B127" s="37" t="s">
        <v>331</v>
      </c>
      <c r="C127" s="38">
        <v>11</v>
      </c>
      <c r="D127" s="38" t="s">
        <v>83</v>
      </c>
      <c r="E127" s="38">
        <v>1</v>
      </c>
      <c r="F127" s="38" t="s">
        <v>83</v>
      </c>
      <c r="G127" s="37" t="s">
        <v>332</v>
      </c>
      <c r="H127" s="37" t="s">
        <v>333</v>
      </c>
      <c r="I127" s="38">
        <v>3</v>
      </c>
      <c r="J127" s="38" t="s">
        <v>86</v>
      </c>
      <c r="K127" s="39">
        <v>80</v>
      </c>
      <c r="L127" s="37">
        <v>80</v>
      </c>
      <c r="M127" s="38" t="s">
        <v>87</v>
      </c>
      <c r="N127" s="38" t="s">
        <v>88</v>
      </c>
      <c r="O127" s="39" t="s">
        <v>308</v>
      </c>
      <c r="P127" s="37">
        <v>4</v>
      </c>
      <c r="Q127" s="39" t="s">
        <v>309</v>
      </c>
      <c r="R127" s="37">
        <v>4</v>
      </c>
      <c r="S127" s="29" t="s">
        <v>331</v>
      </c>
      <c r="X127" s="29">
        <v>126</v>
      </c>
      <c r="Y127" s="297">
        <v>326046</v>
      </c>
      <c r="Z127" s="29" t="s">
        <v>813</v>
      </c>
      <c r="AA127" s="29" t="s">
        <v>361</v>
      </c>
      <c r="AB127" s="29">
        <v>5</v>
      </c>
    </row>
    <row r="128" spans="1:28" x14ac:dyDescent="0.2">
      <c r="A128" s="36">
        <v>325060</v>
      </c>
      <c r="B128" s="37" t="s">
        <v>454</v>
      </c>
      <c r="C128" s="38">
        <v>11</v>
      </c>
      <c r="D128" s="38" t="s">
        <v>83</v>
      </c>
      <c r="E128" s="38">
        <v>1</v>
      </c>
      <c r="F128" s="38" t="s">
        <v>83</v>
      </c>
      <c r="G128" s="37" t="s">
        <v>455</v>
      </c>
      <c r="H128" s="37" t="s">
        <v>456</v>
      </c>
      <c r="I128" s="38">
        <v>3</v>
      </c>
      <c r="J128" s="38" t="s">
        <v>86</v>
      </c>
      <c r="K128" s="39">
        <v>120</v>
      </c>
      <c r="L128" s="37">
        <v>120</v>
      </c>
      <c r="M128" s="38" t="s">
        <v>87</v>
      </c>
      <c r="N128" s="38" t="s">
        <v>88</v>
      </c>
      <c r="O128" s="39" t="s">
        <v>308</v>
      </c>
      <c r="P128" s="37">
        <v>4</v>
      </c>
      <c r="Q128" s="39" t="s">
        <v>309</v>
      </c>
      <c r="R128" s="37">
        <v>4</v>
      </c>
      <c r="S128" s="29" t="s">
        <v>454</v>
      </c>
      <c r="X128" s="29">
        <v>127</v>
      </c>
      <c r="Y128" s="297">
        <v>327001</v>
      </c>
      <c r="Z128" s="29" t="s">
        <v>815</v>
      </c>
      <c r="AA128" s="29" t="s">
        <v>380</v>
      </c>
      <c r="AB128" s="29">
        <v>7</v>
      </c>
    </row>
    <row r="129" spans="1:28" x14ac:dyDescent="0.2">
      <c r="A129" s="36">
        <v>325060.09999999998</v>
      </c>
      <c r="B129" s="37" t="s">
        <v>497</v>
      </c>
      <c r="C129" s="38">
        <v>11</v>
      </c>
      <c r="D129" s="38" t="s">
        <v>83</v>
      </c>
      <c r="E129" s="38">
        <v>1</v>
      </c>
      <c r="F129" s="38" t="s">
        <v>83</v>
      </c>
      <c r="G129" s="37" t="s">
        <v>455</v>
      </c>
      <c r="H129" s="37" t="s">
        <v>456</v>
      </c>
      <c r="I129" s="38">
        <v>3</v>
      </c>
      <c r="J129" s="38" t="s">
        <v>86</v>
      </c>
      <c r="K129" s="40" t="s">
        <v>498</v>
      </c>
      <c r="L129" s="37">
        <v>134</v>
      </c>
      <c r="M129" s="38" t="s">
        <v>476</v>
      </c>
      <c r="N129" s="38" t="s">
        <v>88</v>
      </c>
      <c r="O129" s="39" t="s">
        <v>308</v>
      </c>
      <c r="P129" s="37">
        <v>4</v>
      </c>
      <c r="Q129" s="39" t="s">
        <v>420</v>
      </c>
      <c r="R129" s="37">
        <v>4</v>
      </c>
      <c r="S129" s="29" t="s">
        <v>497</v>
      </c>
      <c r="X129" s="29">
        <v>128</v>
      </c>
      <c r="Y129" s="297">
        <v>327006</v>
      </c>
      <c r="Z129" s="29" t="s">
        <v>818</v>
      </c>
      <c r="AA129" s="29" t="s">
        <v>380</v>
      </c>
      <c r="AB129" s="29">
        <v>7</v>
      </c>
    </row>
    <row r="130" spans="1:28" x14ac:dyDescent="0.2">
      <c r="A130" s="36">
        <v>325063</v>
      </c>
      <c r="B130" s="37" t="s">
        <v>334</v>
      </c>
      <c r="C130" s="38">
        <v>11</v>
      </c>
      <c r="D130" s="38" t="s">
        <v>83</v>
      </c>
      <c r="E130" s="38">
        <v>1</v>
      </c>
      <c r="F130" s="38" t="s">
        <v>83</v>
      </c>
      <c r="G130" s="37" t="s">
        <v>335</v>
      </c>
      <c r="H130" s="37" t="s">
        <v>336</v>
      </c>
      <c r="I130" s="38">
        <v>3</v>
      </c>
      <c r="J130" s="38" t="s">
        <v>86</v>
      </c>
      <c r="K130" s="39">
        <v>81</v>
      </c>
      <c r="L130" s="37">
        <v>81</v>
      </c>
      <c r="M130" s="38" t="s">
        <v>87</v>
      </c>
      <c r="N130" s="38" t="s">
        <v>88</v>
      </c>
      <c r="O130" s="39" t="s">
        <v>308</v>
      </c>
      <c r="P130" s="37">
        <v>4</v>
      </c>
      <c r="Q130" s="39" t="s">
        <v>309</v>
      </c>
      <c r="R130" s="37">
        <v>4</v>
      </c>
      <c r="S130" s="29" t="s">
        <v>334</v>
      </c>
      <c r="X130" s="29">
        <v>129</v>
      </c>
      <c r="Y130" s="297">
        <v>327011</v>
      </c>
      <c r="Z130" s="29" t="s">
        <v>714</v>
      </c>
      <c r="AA130" s="29" t="s">
        <v>380</v>
      </c>
      <c r="AB130" s="29">
        <v>7</v>
      </c>
    </row>
    <row r="131" spans="1:28" x14ac:dyDescent="0.2">
      <c r="A131" s="36">
        <v>325066</v>
      </c>
      <c r="B131" s="37" t="s">
        <v>337</v>
      </c>
      <c r="C131" s="38">
        <v>11</v>
      </c>
      <c r="D131" s="38" t="s">
        <v>83</v>
      </c>
      <c r="E131" s="38">
        <v>1</v>
      </c>
      <c r="F131" s="38" t="s">
        <v>83</v>
      </c>
      <c r="G131" s="37" t="s">
        <v>338</v>
      </c>
      <c r="H131" s="37" t="s">
        <v>339</v>
      </c>
      <c r="I131" s="38">
        <v>3</v>
      </c>
      <c r="J131" s="38" t="s">
        <v>86</v>
      </c>
      <c r="K131" s="39">
        <v>82</v>
      </c>
      <c r="L131" s="37">
        <v>82</v>
      </c>
      <c r="M131" s="38" t="s">
        <v>87</v>
      </c>
      <c r="N131" s="38" t="s">
        <v>88</v>
      </c>
      <c r="O131" s="39" t="s">
        <v>308</v>
      </c>
      <c r="P131" s="37">
        <v>4</v>
      </c>
      <c r="Q131" s="39" t="s">
        <v>309</v>
      </c>
      <c r="R131" s="37">
        <v>4</v>
      </c>
      <c r="S131" s="29" t="s">
        <v>337</v>
      </c>
      <c r="X131" s="29">
        <v>130</v>
      </c>
      <c r="Y131" s="297">
        <v>327016</v>
      </c>
      <c r="Z131" s="29" t="s">
        <v>817</v>
      </c>
      <c r="AA131" s="29" t="s">
        <v>380</v>
      </c>
      <c r="AB131" s="29">
        <v>7</v>
      </c>
    </row>
    <row r="132" spans="1:28" x14ac:dyDescent="0.2">
      <c r="A132" s="36">
        <v>325066.09999999998</v>
      </c>
      <c r="B132" s="37" t="s">
        <v>477</v>
      </c>
      <c r="C132" s="38">
        <v>11</v>
      </c>
      <c r="D132" s="38" t="s">
        <v>83</v>
      </c>
      <c r="E132" s="38">
        <v>1</v>
      </c>
      <c r="F132" s="38" t="s">
        <v>83</v>
      </c>
      <c r="G132" s="37" t="s">
        <v>338</v>
      </c>
      <c r="H132" s="37" t="s">
        <v>339</v>
      </c>
      <c r="I132" s="38">
        <v>3</v>
      </c>
      <c r="J132" s="38" t="s">
        <v>86</v>
      </c>
      <c r="K132" s="40" t="s">
        <v>478</v>
      </c>
      <c r="L132" s="37">
        <v>127</v>
      </c>
      <c r="M132" s="38" t="s">
        <v>476</v>
      </c>
      <c r="N132" s="38" t="s">
        <v>88</v>
      </c>
      <c r="O132" s="39" t="s">
        <v>308</v>
      </c>
      <c r="P132" s="37">
        <v>4</v>
      </c>
      <c r="Q132" s="39" t="s">
        <v>309</v>
      </c>
      <c r="R132" s="37">
        <v>4</v>
      </c>
      <c r="S132" s="29" t="s">
        <v>477</v>
      </c>
      <c r="X132" s="29">
        <v>131</v>
      </c>
      <c r="Y132" s="297">
        <v>327026</v>
      </c>
      <c r="Z132" s="29" t="s">
        <v>816</v>
      </c>
      <c r="AA132" s="29" t="s">
        <v>380</v>
      </c>
      <c r="AB132" s="29">
        <v>7</v>
      </c>
    </row>
    <row r="133" spans="1:28" x14ac:dyDescent="0.2">
      <c r="A133" s="36">
        <v>325070</v>
      </c>
      <c r="B133" s="37" t="s">
        <v>1116</v>
      </c>
      <c r="C133" s="38">
        <v>11</v>
      </c>
      <c r="D133" s="38" t="s">
        <v>1099</v>
      </c>
      <c r="E133" s="38">
        <v>1</v>
      </c>
      <c r="F133" s="38" t="s">
        <v>1099</v>
      </c>
      <c r="G133" s="37"/>
      <c r="H133" s="37"/>
      <c r="I133" s="38">
        <v>3</v>
      </c>
      <c r="J133" s="38" t="s">
        <v>1101</v>
      </c>
      <c r="K133" s="39"/>
      <c r="L133" s="37"/>
      <c r="M133" s="38" t="s">
        <v>1103</v>
      </c>
      <c r="N133" s="38" t="s">
        <v>1104</v>
      </c>
      <c r="O133" s="39" t="s">
        <v>1112</v>
      </c>
      <c r="P133" s="37">
        <v>4</v>
      </c>
      <c r="Q133" s="39" t="s">
        <v>1113</v>
      </c>
      <c r="R133" s="37">
        <v>4</v>
      </c>
      <c r="S133" s="29" t="s">
        <v>1117</v>
      </c>
      <c r="X133" s="29">
        <v>132</v>
      </c>
      <c r="Y133" s="297">
        <v>321031</v>
      </c>
      <c r="Z133" s="29" t="s">
        <v>772</v>
      </c>
      <c r="AA133" s="29" t="s">
        <v>89</v>
      </c>
      <c r="AB133" s="29">
        <v>1</v>
      </c>
    </row>
    <row r="134" spans="1:28" x14ac:dyDescent="0.2">
      <c r="A134" s="36">
        <v>325071</v>
      </c>
      <c r="B134" s="37" t="s">
        <v>340</v>
      </c>
      <c r="C134" s="38">
        <v>11</v>
      </c>
      <c r="D134" s="38" t="s">
        <v>83</v>
      </c>
      <c r="E134" s="38">
        <v>1</v>
      </c>
      <c r="F134" s="38" t="s">
        <v>83</v>
      </c>
      <c r="G134" s="37" t="s">
        <v>341</v>
      </c>
      <c r="H134" s="37" t="s">
        <v>342</v>
      </c>
      <c r="I134" s="38">
        <v>3</v>
      </c>
      <c r="J134" s="38" t="s">
        <v>86</v>
      </c>
      <c r="K134" s="39">
        <v>83</v>
      </c>
      <c r="L134" s="37">
        <v>83</v>
      </c>
      <c r="M134" s="38" t="s">
        <v>87</v>
      </c>
      <c r="N134" s="38" t="s">
        <v>88</v>
      </c>
      <c r="O134" s="39" t="s">
        <v>308</v>
      </c>
      <c r="P134" s="37">
        <v>4</v>
      </c>
      <c r="Q134" s="39" t="s">
        <v>309</v>
      </c>
      <c r="R134" s="37">
        <v>4</v>
      </c>
      <c r="S134" s="29" t="s">
        <v>340</v>
      </c>
      <c r="X134" s="29">
        <v>133</v>
      </c>
      <c r="Y134" s="297">
        <v>321051</v>
      </c>
      <c r="Z134" s="29" t="s">
        <v>773</v>
      </c>
      <c r="AA134" s="29" t="s">
        <v>89</v>
      </c>
      <c r="AB134" s="29">
        <v>1</v>
      </c>
    </row>
    <row r="135" spans="1:28" x14ac:dyDescent="0.2">
      <c r="A135" s="36">
        <v>325072</v>
      </c>
      <c r="B135" s="37" t="s">
        <v>346</v>
      </c>
      <c r="C135" s="38">
        <v>11</v>
      </c>
      <c r="D135" s="38" t="s">
        <v>83</v>
      </c>
      <c r="E135" s="38">
        <v>1</v>
      </c>
      <c r="F135" s="38" t="s">
        <v>83</v>
      </c>
      <c r="G135" s="37" t="s">
        <v>347</v>
      </c>
      <c r="H135" s="37" t="s">
        <v>348</v>
      </c>
      <c r="I135" s="38">
        <v>3</v>
      </c>
      <c r="J135" s="38" t="s">
        <v>86</v>
      </c>
      <c r="K135" s="39">
        <v>85</v>
      </c>
      <c r="L135" s="37">
        <v>85</v>
      </c>
      <c r="M135" s="38" t="s">
        <v>87</v>
      </c>
      <c r="N135" s="38" t="s">
        <v>88</v>
      </c>
      <c r="O135" s="39" t="s">
        <v>308</v>
      </c>
      <c r="P135" s="37">
        <v>4</v>
      </c>
      <c r="Q135" s="39" t="s">
        <v>309</v>
      </c>
      <c r="R135" s="37">
        <v>4</v>
      </c>
      <c r="S135" s="29" t="s">
        <v>346</v>
      </c>
      <c r="X135" s="29">
        <v>134</v>
      </c>
      <c r="Y135" s="297">
        <v>321056</v>
      </c>
      <c r="Z135" s="29" t="s">
        <v>755</v>
      </c>
      <c r="AA135" s="29" t="s">
        <v>89</v>
      </c>
      <c r="AB135" s="29">
        <v>1</v>
      </c>
    </row>
    <row r="136" spans="1:28" x14ac:dyDescent="0.2">
      <c r="A136" s="36">
        <v>325073</v>
      </c>
      <c r="B136" s="37" t="s">
        <v>343</v>
      </c>
      <c r="C136" s="38">
        <v>11</v>
      </c>
      <c r="D136" s="38" t="s">
        <v>83</v>
      </c>
      <c r="E136" s="38">
        <v>1</v>
      </c>
      <c r="F136" s="38" t="s">
        <v>83</v>
      </c>
      <c r="G136" s="37" t="s">
        <v>344</v>
      </c>
      <c r="H136" s="37" t="s">
        <v>345</v>
      </c>
      <c r="I136" s="38">
        <v>3</v>
      </c>
      <c r="J136" s="38" t="s">
        <v>86</v>
      </c>
      <c r="K136" s="39">
        <v>84</v>
      </c>
      <c r="L136" s="37">
        <v>84</v>
      </c>
      <c r="M136" s="38" t="s">
        <v>87</v>
      </c>
      <c r="N136" s="38" t="s">
        <v>88</v>
      </c>
      <c r="O136" s="39" t="s">
        <v>308</v>
      </c>
      <c r="P136" s="37">
        <v>4</v>
      </c>
      <c r="Q136" s="39" t="s">
        <v>309</v>
      </c>
      <c r="R136" s="37">
        <v>4</v>
      </c>
      <c r="S136" s="29" t="s">
        <v>343</v>
      </c>
      <c r="X136" s="29">
        <v>135</v>
      </c>
      <c r="Y136" s="297">
        <v>322021</v>
      </c>
      <c r="Z136" s="29" t="s">
        <v>786</v>
      </c>
      <c r="AA136" s="29" t="s">
        <v>141</v>
      </c>
      <c r="AB136" s="29">
        <v>2</v>
      </c>
    </row>
    <row r="137" spans="1:28" x14ac:dyDescent="0.2">
      <c r="A137" s="36">
        <v>325074</v>
      </c>
      <c r="B137" s="37" t="s">
        <v>349</v>
      </c>
      <c r="C137" s="38">
        <v>11</v>
      </c>
      <c r="D137" s="38" t="s">
        <v>83</v>
      </c>
      <c r="E137" s="38">
        <v>1</v>
      </c>
      <c r="F137" s="38" t="s">
        <v>83</v>
      </c>
      <c r="G137" s="37" t="s">
        <v>350</v>
      </c>
      <c r="H137" s="37" t="s">
        <v>351</v>
      </c>
      <c r="I137" s="38">
        <v>3</v>
      </c>
      <c r="J137" s="38" t="s">
        <v>86</v>
      </c>
      <c r="K137" s="39">
        <v>86</v>
      </c>
      <c r="L137" s="37">
        <v>86</v>
      </c>
      <c r="M137" s="38" t="s">
        <v>87</v>
      </c>
      <c r="N137" s="38" t="s">
        <v>88</v>
      </c>
      <c r="O137" s="39" t="s">
        <v>308</v>
      </c>
      <c r="P137" s="37">
        <v>4</v>
      </c>
      <c r="Q137" s="39" t="s">
        <v>309</v>
      </c>
      <c r="R137" s="37">
        <v>4</v>
      </c>
      <c r="S137" s="29" t="s">
        <v>349</v>
      </c>
      <c r="X137" s="29">
        <v>136</v>
      </c>
      <c r="Y137" s="297">
        <v>323001.09999999998</v>
      </c>
      <c r="Z137" s="29" t="s">
        <v>1128</v>
      </c>
      <c r="AA137" s="29" t="s">
        <v>214</v>
      </c>
      <c r="AB137" s="29">
        <v>6</v>
      </c>
    </row>
    <row r="138" spans="1:28" x14ac:dyDescent="0.2">
      <c r="A138" s="36">
        <v>325075</v>
      </c>
      <c r="B138" s="37" t="s">
        <v>325</v>
      </c>
      <c r="C138" s="38">
        <v>11</v>
      </c>
      <c r="D138" s="38" t="s">
        <v>83</v>
      </c>
      <c r="E138" s="38">
        <v>1</v>
      </c>
      <c r="F138" s="38" t="s">
        <v>83</v>
      </c>
      <c r="G138" s="37" t="s">
        <v>326</v>
      </c>
      <c r="H138" s="37" t="s">
        <v>327</v>
      </c>
      <c r="I138" s="38">
        <v>3</v>
      </c>
      <c r="J138" s="38" t="s">
        <v>86</v>
      </c>
      <c r="K138" s="39">
        <v>78</v>
      </c>
      <c r="L138" s="37">
        <v>78</v>
      </c>
      <c r="M138" s="38" t="s">
        <v>87</v>
      </c>
      <c r="N138" s="38" t="s">
        <v>88</v>
      </c>
      <c r="O138" s="39" t="s">
        <v>308</v>
      </c>
      <c r="P138" s="37">
        <v>4</v>
      </c>
      <c r="Q138" s="39" t="s">
        <v>309</v>
      </c>
      <c r="R138" s="37">
        <v>4</v>
      </c>
      <c r="S138" s="29" t="s">
        <v>325</v>
      </c>
      <c r="X138" s="29">
        <v>137</v>
      </c>
      <c r="Y138" s="297">
        <v>324011</v>
      </c>
      <c r="Z138" s="29" t="s">
        <v>793</v>
      </c>
      <c r="AA138" s="29" t="s">
        <v>1136</v>
      </c>
      <c r="AB138" s="29">
        <v>3</v>
      </c>
    </row>
    <row r="139" spans="1:28" x14ac:dyDescent="0.2">
      <c r="A139" s="36">
        <v>325076</v>
      </c>
      <c r="B139" s="37" t="s">
        <v>402</v>
      </c>
      <c r="C139" s="38">
        <v>11</v>
      </c>
      <c r="D139" s="38" t="s">
        <v>83</v>
      </c>
      <c r="E139" s="38">
        <v>1</v>
      </c>
      <c r="F139" s="38" t="s">
        <v>83</v>
      </c>
      <c r="G139" s="37" t="s">
        <v>403</v>
      </c>
      <c r="H139" s="37" t="s">
        <v>404</v>
      </c>
      <c r="I139" s="38">
        <v>3</v>
      </c>
      <c r="J139" s="38" t="s">
        <v>86</v>
      </c>
      <c r="K139" s="39">
        <v>103</v>
      </c>
      <c r="L139" s="37">
        <v>103</v>
      </c>
      <c r="M139" s="38" t="s">
        <v>87</v>
      </c>
      <c r="N139" s="38" t="s">
        <v>88</v>
      </c>
      <c r="O139" s="39" t="s">
        <v>308</v>
      </c>
      <c r="P139" s="37">
        <v>4</v>
      </c>
      <c r="Q139" s="39" t="s">
        <v>309</v>
      </c>
      <c r="R139" s="37">
        <v>4</v>
      </c>
      <c r="S139" s="29" t="s">
        <v>402</v>
      </c>
      <c r="X139" s="29">
        <v>138</v>
      </c>
      <c r="Y139" s="297">
        <v>324026.09999999998</v>
      </c>
      <c r="Z139" s="29" t="s">
        <v>1129</v>
      </c>
      <c r="AA139" s="29" t="s">
        <v>1136</v>
      </c>
      <c r="AB139" s="29">
        <v>3</v>
      </c>
    </row>
    <row r="140" spans="1:28" x14ac:dyDescent="0.2">
      <c r="A140" s="36">
        <v>325081</v>
      </c>
      <c r="B140" s="37" t="s">
        <v>405</v>
      </c>
      <c r="C140" s="38">
        <v>11</v>
      </c>
      <c r="D140" s="38" t="s">
        <v>83</v>
      </c>
      <c r="E140" s="38">
        <v>1</v>
      </c>
      <c r="F140" s="38" t="s">
        <v>83</v>
      </c>
      <c r="G140" s="37" t="s">
        <v>406</v>
      </c>
      <c r="H140" s="37" t="s">
        <v>407</v>
      </c>
      <c r="I140" s="38">
        <v>3</v>
      </c>
      <c r="J140" s="38" t="s">
        <v>86</v>
      </c>
      <c r="K140" s="39">
        <v>104</v>
      </c>
      <c r="L140" s="37">
        <v>104</v>
      </c>
      <c r="M140" s="38" t="s">
        <v>87</v>
      </c>
      <c r="N140" s="38" t="s">
        <v>88</v>
      </c>
      <c r="O140" s="39" t="s">
        <v>308</v>
      </c>
      <c r="P140" s="37">
        <v>4</v>
      </c>
      <c r="Q140" s="39" t="s">
        <v>309</v>
      </c>
      <c r="R140" s="37">
        <v>4</v>
      </c>
      <c r="S140" s="29" t="s">
        <v>405</v>
      </c>
      <c r="X140" s="29">
        <v>139</v>
      </c>
      <c r="Y140" s="297">
        <v>324056.09999999998</v>
      </c>
      <c r="Z140" s="29" t="s">
        <v>1124</v>
      </c>
      <c r="AA140" s="29" t="s">
        <v>1136</v>
      </c>
      <c r="AB140" s="29">
        <v>3</v>
      </c>
    </row>
    <row r="141" spans="1:28" x14ac:dyDescent="0.2">
      <c r="A141" s="36">
        <v>325086</v>
      </c>
      <c r="B141" s="37" t="s">
        <v>417</v>
      </c>
      <c r="C141" s="38">
        <v>11</v>
      </c>
      <c r="D141" s="38" t="s">
        <v>83</v>
      </c>
      <c r="E141" s="38">
        <v>1</v>
      </c>
      <c r="F141" s="38" t="s">
        <v>83</v>
      </c>
      <c r="G141" s="37" t="s">
        <v>418</v>
      </c>
      <c r="H141" s="37" t="s">
        <v>419</v>
      </c>
      <c r="I141" s="38">
        <v>3</v>
      </c>
      <c r="J141" s="38" t="s">
        <v>86</v>
      </c>
      <c r="K141" s="39">
        <v>108</v>
      </c>
      <c r="L141" s="37">
        <v>108</v>
      </c>
      <c r="M141" s="38" t="s">
        <v>87</v>
      </c>
      <c r="N141" s="38" t="s">
        <v>88</v>
      </c>
      <c r="O141" s="39" t="s">
        <v>308</v>
      </c>
      <c r="P141" s="37">
        <v>4</v>
      </c>
      <c r="Q141" s="39" t="s">
        <v>420</v>
      </c>
      <c r="R141" s="37">
        <v>4</v>
      </c>
      <c r="S141" s="29" t="s">
        <v>417</v>
      </c>
      <c r="X141" s="29">
        <v>140</v>
      </c>
      <c r="Y141" s="297">
        <v>324066.09999999998</v>
      </c>
      <c r="Z141" s="29" t="s">
        <v>1130</v>
      </c>
      <c r="AA141" s="29" t="s">
        <v>1136</v>
      </c>
      <c r="AB141" s="29">
        <v>3</v>
      </c>
    </row>
    <row r="142" spans="1:28" x14ac:dyDescent="0.2">
      <c r="A142" s="36">
        <v>325088</v>
      </c>
      <c r="B142" s="37" t="s">
        <v>355</v>
      </c>
      <c r="C142" s="38">
        <v>11</v>
      </c>
      <c r="D142" s="38" t="s">
        <v>83</v>
      </c>
      <c r="E142" s="38">
        <v>1</v>
      </c>
      <c r="F142" s="38" t="s">
        <v>83</v>
      </c>
      <c r="G142" s="37" t="s">
        <v>356</v>
      </c>
      <c r="H142" s="37" t="s">
        <v>357</v>
      </c>
      <c r="I142" s="38">
        <v>3</v>
      </c>
      <c r="J142" s="38" t="s">
        <v>86</v>
      </c>
      <c r="K142" s="39">
        <v>88</v>
      </c>
      <c r="L142" s="37">
        <v>88</v>
      </c>
      <c r="M142" s="38" t="s">
        <v>87</v>
      </c>
      <c r="N142" s="38" t="s">
        <v>88</v>
      </c>
      <c r="O142" s="39" t="s">
        <v>308</v>
      </c>
      <c r="P142" s="37">
        <v>4</v>
      </c>
      <c r="Q142" s="39" t="s">
        <v>309</v>
      </c>
      <c r="R142" s="37">
        <v>4</v>
      </c>
      <c r="S142" s="29" t="s">
        <v>355</v>
      </c>
      <c r="X142" s="29">
        <v>141</v>
      </c>
      <c r="Y142" s="297">
        <v>325003</v>
      </c>
      <c r="Z142" s="29" t="s">
        <v>807</v>
      </c>
      <c r="AA142" s="29" t="s">
        <v>1135</v>
      </c>
      <c r="AB142" s="29">
        <v>4</v>
      </c>
    </row>
    <row r="143" spans="1:28" x14ac:dyDescent="0.2">
      <c r="A143" s="36">
        <v>325091</v>
      </c>
      <c r="B143" s="37" t="s">
        <v>352</v>
      </c>
      <c r="C143" s="38">
        <v>11</v>
      </c>
      <c r="D143" s="38" t="s">
        <v>83</v>
      </c>
      <c r="E143" s="38">
        <v>1</v>
      </c>
      <c r="F143" s="38" t="s">
        <v>83</v>
      </c>
      <c r="G143" s="37" t="s">
        <v>353</v>
      </c>
      <c r="H143" s="37" t="s">
        <v>354</v>
      </c>
      <c r="I143" s="38">
        <v>3</v>
      </c>
      <c r="J143" s="38" t="s">
        <v>86</v>
      </c>
      <c r="K143" s="39">
        <v>87</v>
      </c>
      <c r="L143" s="37">
        <v>87</v>
      </c>
      <c r="M143" s="38" t="s">
        <v>87</v>
      </c>
      <c r="N143" s="38" t="s">
        <v>88</v>
      </c>
      <c r="O143" s="39" t="s">
        <v>308</v>
      </c>
      <c r="P143" s="37">
        <v>4</v>
      </c>
      <c r="Q143" s="39" t="s">
        <v>309</v>
      </c>
      <c r="R143" s="37">
        <v>4</v>
      </c>
      <c r="S143" s="29" t="s">
        <v>352</v>
      </c>
      <c r="X143" s="29">
        <v>142</v>
      </c>
      <c r="Y143" s="297">
        <v>325046.09999999998</v>
      </c>
      <c r="Z143" s="29" t="s">
        <v>1131</v>
      </c>
      <c r="AA143" s="29" t="s">
        <v>1135</v>
      </c>
      <c r="AB143" s="29">
        <v>4</v>
      </c>
    </row>
    <row r="144" spans="1:28" x14ac:dyDescent="0.2">
      <c r="A144" s="36">
        <v>325501</v>
      </c>
      <c r="B144" s="37" t="s">
        <v>575</v>
      </c>
      <c r="C144" s="38">
        <v>6</v>
      </c>
      <c r="D144" s="38" t="s">
        <v>576</v>
      </c>
      <c r="E144" s="38">
        <v>625</v>
      </c>
      <c r="F144" s="38" t="s">
        <v>577</v>
      </c>
      <c r="G144" s="37" t="s">
        <v>578</v>
      </c>
      <c r="H144" s="37" t="s">
        <v>579</v>
      </c>
      <c r="I144" s="38">
        <v>3</v>
      </c>
      <c r="J144" s="38" t="s">
        <v>86</v>
      </c>
      <c r="K144" s="39">
        <v>145</v>
      </c>
      <c r="L144" s="37">
        <v>156</v>
      </c>
      <c r="M144" s="38" t="s">
        <v>87</v>
      </c>
      <c r="N144" s="38" t="s">
        <v>88</v>
      </c>
      <c r="O144" s="39" t="s">
        <v>308</v>
      </c>
      <c r="P144" s="37">
        <v>4</v>
      </c>
      <c r="Q144" s="39" t="s">
        <v>469</v>
      </c>
      <c r="R144" s="37">
        <v>4</v>
      </c>
      <c r="S144" s="29" t="s">
        <v>575</v>
      </c>
      <c r="X144" s="29">
        <v>143</v>
      </c>
      <c r="Y144" s="297">
        <v>325060.09999999998</v>
      </c>
      <c r="Z144" s="29" t="s">
        <v>1132</v>
      </c>
      <c r="AA144" s="29" t="s">
        <v>1135</v>
      </c>
      <c r="AB144" s="29">
        <v>4</v>
      </c>
    </row>
    <row r="145" spans="1:28" x14ac:dyDescent="0.2">
      <c r="A145" s="36">
        <v>325506</v>
      </c>
      <c r="B145" s="37" t="s">
        <v>580</v>
      </c>
      <c r="C145" s="38">
        <v>6</v>
      </c>
      <c r="D145" s="38" t="s">
        <v>576</v>
      </c>
      <c r="E145" s="38">
        <v>625</v>
      </c>
      <c r="F145" s="38" t="s">
        <v>577</v>
      </c>
      <c r="G145" s="37" t="s">
        <v>581</v>
      </c>
      <c r="H145" s="37" t="s">
        <v>582</v>
      </c>
      <c r="I145" s="38">
        <v>3</v>
      </c>
      <c r="J145" s="38" t="s">
        <v>86</v>
      </c>
      <c r="K145" s="39">
        <v>146</v>
      </c>
      <c r="L145" s="37">
        <v>157</v>
      </c>
      <c r="M145" s="38" t="s">
        <v>87</v>
      </c>
      <c r="N145" s="38" t="s">
        <v>88</v>
      </c>
      <c r="O145" s="39" t="s">
        <v>308</v>
      </c>
      <c r="P145" s="37">
        <v>4</v>
      </c>
      <c r="Q145" s="39" t="s">
        <v>469</v>
      </c>
      <c r="R145" s="37">
        <v>4</v>
      </c>
      <c r="S145" s="29" t="s">
        <v>580</v>
      </c>
      <c r="X145" s="29">
        <v>144</v>
      </c>
      <c r="Y145" s="297">
        <v>325066.09999999998</v>
      </c>
      <c r="Z145" s="29" t="s">
        <v>1125</v>
      </c>
      <c r="AA145" s="29" t="s">
        <v>1135</v>
      </c>
      <c r="AB145" s="29">
        <v>4</v>
      </c>
    </row>
    <row r="146" spans="1:28" x14ac:dyDescent="0.2">
      <c r="A146" s="36">
        <v>325511</v>
      </c>
      <c r="B146" s="37" t="s">
        <v>583</v>
      </c>
      <c r="C146" s="38">
        <v>6</v>
      </c>
      <c r="D146" s="38" t="s">
        <v>576</v>
      </c>
      <c r="E146" s="38">
        <v>625</v>
      </c>
      <c r="F146" s="38" t="s">
        <v>577</v>
      </c>
      <c r="G146" s="37" t="s">
        <v>584</v>
      </c>
      <c r="H146" s="37" t="s">
        <v>585</v>
      </c>
      <c r="I146" s="38">
        <v>3</v>
      </c>
      <c r="J146" s="38" t="s">
        <v>86</v>
      </c>
      <c r="K146" s="39">
        <v>147</v>
      </c>
      <c r="L146" s="37">
        <v>158</v>
      </c>
      <c r="M146" s="38" t="s">
        <v>87</v>
      </c>
      <c r="N146" s="38" t="s">
        <v>88</v>
      </c>
      <c r="O146" s="39" t="s">
        <v>308</v>
      </c>
      <c r="P146" s="37">
        <v>4</v>
      </c>
      <c r="Q146" s="39" t="s">
        <v>469</v>
      </c>
      <c r="R146" s="37">
        <v>4</v>
      </c>
      <c r="S146" s="29" t="s">
        <v>583</v>
      </c>
      <c r="X146" s="29">
        <v>145</v>
      </c>
      <c r="Y146" s="297">
        <v>326001.09999999998</v>
      </c>
      <c r="Z146" s="29" t="s">
        <v>1126</v>
      </c>
      <c r="AA146" s="29" t="s">
        <v>361</v>
      </c>
      <c r="AB146" s="29">
        <v>5</v>
      </c>
    </row>
    <row r="147" spans="1:28" x14ac:dyDescent="0.2">
      <c r="A147" s="36">
        <v>326001</v>
      </c>
      <c r="B147" s="37" t="s">
        <v>358</v>
      </c>
      <c r="C147" s="38">
        <v>11</v>
      </c>
      <c r="D147" s="38" t="s">
        <v>83</v>
      </c>
      <c r="E147" s="38">
        <v>1</v>
      </c>
      <c r="F147" s="38" t="s">
        <v>83</v>
      </c>
      <c r="G147" s="37" t="s">
        <v>359</v>
      </c>
      <c r="H147" s="37" t="s">
        <v>360</v>
      </c>
      <c r="I147" s="38">
        <v>3</v>
      </c>
      <c r="J147" s="38" t="s">
        <v>86</v>
      </c>
      <c r="K147" s="39">
        <v>89</v>
      </c>
      <c r="L147" s="37">
        <v>89</v>
      </c>
      <c r="M147" s="38" t="s">
        <v>87</v>
      </c>
      <c r="N147" s="38" t="s">
        <v>88</v>
      </c>
      <c r="O147" s="39" t="s">
        <v>361</v>
      </c>
      <c r="P147" s="37">
        <v>5</v>
      </c>
      <c r="Q147" s="39" t="s">
        <v>361</v>
      </c>
      <c r="R147" s="37">
        <v>5</v>
      </c>
      <c r="S147" s="29" t="s">
        <v>358</v>
      </c>
      <c r="X147" s="29">
        <v>146</v>
      </c>
      <c r="Y147" s="297">
        <v>327001.09999999998</v>
      </c>
      <c r="Z147" s="29" t="s">
        <v>1127</v>
      </c>
      <c r="AA147" s="29" t="s">
        <v>380</v>
      </c>
      <c r="AB147" s="29">
        <v>7</v>
      </c>
    </row>
    <row r="148" spans="1:28" x14ac:dyDescent="0.2">
      <c r="A148" s="36">
        <v>326001.09999999998</v>
      </c>
      <c r="B148" s="37" t="s">
        <v>479</v>
      </c>
      <c r="C148" s="38">
        <v>11</v>
      </c>
      <c r="D148" s="38" t="s">
        <v>83</v>
      </c>
      <c r="E148" s="38">
        <v>1</v>
      </c>
      <c r="F148" s="38" t="s">
        <v>83</v>
      </c>
      <c r="G148" s="37" t="s">
        <v>480</v>
      </c>
      <c r="H148" s="37" t="s">
        <v>360</v>
      </c>
      <c r="I148" s="38">
        <v>3</v>
      </c>
      <c r="J148" s="38" t="s">
        <v>86</v>
      </c>
      <c r="K148" s="40" t="s">
        <v>481</v>
      </c>
      <c r="L148" s="37">
        <v>128</v>
      </c>
      <c r="M148" s="38" t="s">
        <v>476</v>
      </c>
      <c r="N148" s="38" t="s">
        <v>88</v>
      </c>
      <c r="O148" s="39" t="s">
        <v>361</v>
      </c>
      <c r="P148" s="37">
        <v>5</v>
      </c>
      <c r="Q148" s="39" t="s">
        <v>361</v>
      </c>
      <c r="R148" s="37">
        <v>5</v>
      </c>
      <c r="S148" s="29" t="s">
        <v>479</v>
      </c>
      <c r="X148" s="29">
        <v>147</v>
      </c>
      <c r="Y148" s="297">
        <v>322032</v>
      </c>
      <c r="Z148" s="29" t="s">
        <v>736</v>
      </c>
      <c r="AA148" s="29" t="s">
        <v>141</v>
      </c>
      <c r="AB148" s="29">
        <v>2</v>
      </c>
    </row>
    <row r="149" spans="1:28" x14ac:dyDescent="0.2">
      <c r="A149" s="36">
        <v>326012</v>
      </c>
      <c r="B149" s="37" t="s">
        <v>457</v>
      </c>
      <c r="C149" s="38">
        <v>11</v>
      </c>
      <c r="D149" s="38" t="s">
        <v>83</v>
      </c>
      <c r="E149" s="38">
        <v>1</v>
      </c>
      <c r="F149" s="38" t="s">
        <v>83</v>
      </c>
      <c r="G149" s="37" t="s">
        <v>458</v>
      </c>
      <c r="H149" s="37" t="s">
        <v>459</v>
      </c>
      <c r="I149" s="38">
        <v>3</v>
      </c>
      <c r="J149" s="38" t="s">
        <v>86</v>
      </c>
      <c r="K149" s="39">
        <v>121</v>
      </c>
      <c r="L149" s="37">
        <v>121</v>
      </c>
      <c r="M149" s="38" t="s">
        <v>87</v>
      </c>
      <c r="N149" s="38" t="s">
        <v>88</v>
      </c>
      <c r="O149" s="39" t="s">
        <v>361</v>
      </c>
      <c r="P149" s="37">
        <v>5</v>
      </c>
      <c r="Q149" s="39" t="s">
        <v>361</v>
      </c>
      <c r="R149" s="37">
        <v>5</v>
      </c>
      <c r="S149" s="29" t="s">
        <v>457</v>
      </c>
      <c r="X149" s="29">
        <v>148</v>
      </c>
      <c r="Y149" s="297">
        <v>322064</v>
      </c>
      <c r="Z149" s="29" t="s">
        <v>785</v>
      </c>
      <c r="AA149" s="29" t="s">
        <v>141</v>
      </c>
      <c r="AB149" s="29">
        <v>2</v>
      </c>
    </row>
    <row r="150" spans="1:28" x14ac:dyDescent="0.2">
      <c r="A150" s="36">
        <v>326016</v>
      </c>
      <c r="B150" s="37" t="s">
        <v>421</v>
      </c>
      <c r="C150" s="38">
        <v>11</v>
      </c>
      <c r="D150" s="38" t="s">
        <v>83</v>
      </c>
      <c r="E150" s="38">
        <v>1</v>
      </c>
      <c r="F150" s="38" t="s">
        <v>83</v>
      </c>
      <c r="G150" s="37" t="s">
        <v>422</v>
      </c>
      <c r="H150" s="37" t="s">
        <v>423</v>
      </c>
      <c r="I150" s="38">
        <v>3</v>
      </c>
      <c r="J150" s="38" t="s">
        <v>86</v>
      </c>
      <c r="K150" s="39">
        <v>109</v>
      </c>
      <c r="L150" s="37">
        <v>109</v>
      </c>
      <c r="M150" s="38" t="s">
        <v>87</v>
      </c>
      <c r="N150" s="38" t="s">
        <v>88</v>
      </c>
      <c r="O150" s="39" t="s">
        <v>361</v>
      </c>
      <c r="P150" s="37">
        <v>5</v>
      </c>
      <c r="Q150" s="39" t="s">
        <v>361</v>
      </c>
      <c r="R150" s="37">
        <v>5</v>
      </c>
      <c r="S150" s="29" t="s">
        <v>421</v>
      </c>
      <c r="X150" s="29">
        <v>149</v>
      </c>
      <c r="Y150" s="297">
        <v>324038</v>
      </c>
      <c r="Z150" s="29" t="s">
        <v>794</v>
      </c>
      <c r="AA150" s="29" t="s">
        <v>1136</v>
      </c>
      <c r="AB150" s="29">
        <v>3</v>
      </c>
    </row>
    <row r="151" spans="1:28" x14ac:dyDescent="0.2">
      <c r="A151" s="36">
        <v>326018</v>
      </c>
      <c r="B151" s="37" t="s">
        <v>408</v>
      </c>
      <c r="C151" s="38">
        <v>11</v>
      </c>
      <c r="D151" s="38" t="s">
        <v>83</v>
      </c>
      <c r="E151" s="38">
        <v>1</v>
      </c>
      <c r="F151" s="38" t="s">
        <v>83</v>
      </c>
      <c r="G151" s="37" t="s">
        <v>409</v>
      </c>
      <c r="H151" s="37" t="s">
        <v>410</v>
      </c>
      <c r="I151" s="38">
        <v>3</v>
      </c>
      <c r="J151" s="38" t="s">
        <v>86</v>
      </c>
      <c r="K151" s="39">
        <v>105</v>
      </c>
      <c r="L151" s="37">
        <v>105</v>
      </c>
      <c r="M151" s="38" t="s">
        <v>87</v>
      </c>
      <c r="N151" s="38" t="s">
        <v>88</v>
      </c>
      <c r="O151" s="39" t="s">
        <v>361</v>
      </c>
      <c r="P151" s="37">
        <v>5</v>
      </c>
      <c r="Q151" s="39" t="s">
        <v>361</v>
      </c>
      <c r="R151" s="37">
        <v>5</v>
      </c>
      <c r="S151" s="29" t="s">
        <v>408</v>
      </c>
      <c r="X151" s="29">
        <v>150</v>
      </c>
      <c r="Y151" s="297">
        <v>325021.09999999998</v>
      </c>
      <c r="Z151" s="29" t="s">
        <v>1134</v>
      </c>
      <c r="AA151" s="29" t="s">
        <v>1135</v>
      </c>
      <c r="AB151" s="29">
        <v>4</v>
      </c>
    </row>
    <row r="152" spans="1:28" x14ac:dyDescent="0.2">
      <c r="A152" s="36">
        <v>326021</v>
      </c>
      <c r="B152" s="37" t="s">
        <v>362</v>
      </c>
      <c r="C152" s="38">
        <v>11</v>
      </c>
      <c r="D152" s="38" t="s">
        <v>83</v>
      </c>
      <c r="E152" s="38">
        <v>1</v>
      </c>
      <c r="F152" s="38" t="s">
        <v>83</v>
      </c>
      <c r="G152" s="37" t="s">
        <v>363</v>
      </c>
      <c r="H152" s="37" t="s">
        <v>364</v>
      </c>
      <c r="I152" s="38">
        <v>3</v>
      </c>
      <c r="J152" s="38" t="s">
        <v>86</v>
      </c>
      <c r="K152" s="39">
        <v>90</v>
      </c>
      <c r="L152" s="37">
        <v>90</v>
      </c>
      <c r="M152" s="38" t="s">
        <v>87</v>
      </c>
      <c r="N152" s="38" t="s">
        <v>88</v>
      </c>
      <c r="O152" s="39" t="s">
        <v>361</v>
      </c>
      <c r="P152" s="37">
        <v>5</v>
      </c>
      <c r="Q152" s="39" t="s">
        <v>361</v>
      </c>
      <c r="R152" s="37">
        <v>5</v>
      </c>
      <c r="S152" s="29" t="s">
        <v>362</v>
      </c>
      <c r="X152" s="29">
        <v>151</v>
      </c>
      <c r="Y152" s="297">
        <v>321061</v>
      </c>
      <c r="Z152" s="29" t="s">
        <v>774</v>
      </c>
      <c r="AA152" s="29" t="s">
        <v>89</v>
      </c>
      <c r="AB152" s="29">
        <v>1</v>
      </c>
    </row>
    <row r="153" spans="1:28" x14ac:dyDescent="0.2">
      <c r="A153" s="36">
        <v>326026</v>
      </c>
      <c r="B153" s="37" t="s">
        <v>365</v>
      </c>
      <c r="C153" s="38">
        <v>11</v>
      </c>
      <c r="D153" s="38" t="s">
        <v>83</v>
      </c>
      <c r="E153" s="38">
        <v>1</v>
      </c>
      <c r="F153" s="38" t="s">
        <v>83</v>
      </c>
      <c r="G153" s="37" t="s">
        <v>366</v>
      </c>
      <c r="H153" s="37" t="s">
        <v>367</v>
      </c>
      <c r="I153" s="38">
        <v>3</v>
      </c>
      <c r="J153" s="38" t="s">
        <v>86</v>
      </c>
      <c r="K153" s="39">
        <v>91</v>
      </c>
      <c r="L153" s="37">
        <v>91</v>
      </c>
      <c r="M153" s="38" t="s">
        <v>87</v>
      </c>
      <c r="N153" s="38" t="s">
        <v>88</v>
      </c>
      <c r="O153" s="39" t="s">
        <v>361</v>
      </c>
      <c r="P153" s="37">
        <v>5</v>
      </c>
      <c r="Q153" s="39" t="s">
        <v>361</v>
      </c>
      <c r="R153" s="37">
        <v>5</v>
      </c>
      <c r="S153" s="29" t="s">
        <v>365</v>
      </c>
      <c r="X153" s="29">
        <v>152</v>
      </c>
      <c r="Y153" s="297">
        <v>325017.09999999998</v>
      </c>
      <c r="Z153" s="29" t="s">
        <v>1133</v>
      </c>
      <c r="AA153" s="29" t="s">
        <v>1135</v>
      </c>
      <c r="AB153" s="29">
        <v>4</v>
      </c>
    </row>
    <row r="154" spans="1:28" x14ac:dyDescent="0.2">
      <c r="A154" s="36">
        <v>326031</v>
      </c>
      <c r="B154" s="37" t="s">
        <v>368</v>
      </c>
      <c r="C154" s="38">
        <v>11</v>
      </c>
      <c r="D154" s="38" t="s">
        <v>83</v>
      </c>
      <c r="E154" s="38">
        <v>1</v>
      </c>
      <c r="F154" s="38" t="s">
        <v>83</v>
      </c>
      <c r="G154" s="37" t="s">
        <v>369</v>
      </c>
      <c r="H154" s="37" t="s">
        <v>370</v>
      </c>
      <c r="I154" s="38">
        <v>3</v>
      </c>
      <c r="J154" s="38" t="s">
        <v>86</v>
      </c>
      <c r="K154" s="39">
        <v>92</v>
      </c>
      <c r="L154" s="37">
        <v>92</v>
      </c>
      <c r="M154" s="38" t="s">
        <v>87</v>
      </c>
      <c r="N154" s="38" t="s">
        <v>88</v>
      </c>
      <c r="O154" s="39" t="s">
        <v>361</v>
      </c>
      <c r="P154" s="37">
        <v>5</v>
      </c>
      <c r="Q154" s="39" t="s">
        <v>361</v>
      </c>
      <c r="R154" s="37">
        <v>5</v>
      </c>
      <c r="S154" s="29" t="s">
        <v>368</v>
      </c>
      <c r="X154" s="29">
        <v>153</v>
      </c>
      <c r="Y154" s="297">
        <v>372001</v>
      </c>
      <c r="Z154" s="29" t="s">
        <v>1097</v>
      </c>
      <c r="AA154" s="29" t="s">
        <v>141</v>
      </c>
      <c r="AB154" s="29">
        <v>2</v>
      </c>
    </row>
    <row r="155" spans="1:28" x14ac:dyDescent="0.2">
      <c r="A155" s="36">
        <v>326036</v>
      </c>
      <c r="B155" s="37" t="s">
        <v>371</v>
      </c>
      <c r="C155" s="38">
        <v>11</v>
      </c>
      <c r="D155" s="38" t="s">
        <v>83</v>
      </c>
      <c r="E155" s="38">
        <v>1</v>
      </c>
      <c r="F155" s="38" t="s">
        <v>83</v>
      </c>
      <c r="G155" s="37" t="s">
        <v>372</v>
      </c>
      <c r="H155" s="37" t="s">
        <v>373</v>
      </c>
      <c r="I155" s="38">
        <v>3</v>
      </c>
      <c r="J155" s="38" t="s">
        <v>86</v>
      </c>
      <c r="K155" s="39">
        <v>93</v>
      </c>
      <c r="L155" s="37">
        <v>93</v>
      </c>
      <c r="M155" s="38" t="s">
        <v>87</v>
      </c>
      <c r="N155" s="38" t="s">
        <v>88</v>
      </c>
      <c r="O155" s="39" t="s">
        <v>361</v>
      </c>
      <c r="P155" s="37">
        <v>5</v>
      </c>
      <c r="Q155" s="39" t="s">
        <v>361</v>
      </c>
      <c r="R155" s="37">
        <v>5</v>
      </c>
      <c r="S155" s="29" t="s">
        <v>371</v>
      </c>
      <c r="X155" s="29">
        <v>154</v>
      </c>
      <c r="Y155" s="297">
        <v>120614</v>
      </c>
      <c r="Z155" s="29" t="s">
        <v>1096</v>
      </c>
      <c r="AA155" s="29" t="s">
        <v>1135</v>
      </c>
      <c r="AB155" s="29">
        <v>4</v>
      </c>
    </row>
    <row r="156" spans="1:28" x14ac:dyDescent="0.2">
      <c r="A156" s="36">
        <v>326037</v>
      </c>
      <c r="B156" s="37" t="s">
        <v>411</v>
      </c>
      <c r="C156" s="38">
        <v>11</v>
      </c>
      <c r="D156" s="38" t="s">
        <v>83</v>
      </c>
      <c r="E156" s="38">
        <v>1</v>
      </c>
      <c r="F156" s="38" t="s">
        <v>83</v>
      </c>
      <c r="G156" s="37" t="s">
        <v>412</v>
      </c>
      <c r="H156" s="37" t="s">
        <v>413</v>
      </c>
      <c r="I156" s="38">
        <v>3</v>
      </c>
      <c r="J156" s="38" t="s">
        <v>86</v>
      </c>
      <c r="K156" s="39">
        <v>106</v>
      </c>
      <c r="L156" s="37">
        <v>106</v>
      </c>
      <c r="M156" s="38" t="s">
        <v>87</v>
      </c>
      <c r="N156" s="38" t="s">
        <v>88</v>
      </c>
      <c r="O156" s="39" t="s">
        <v>361</v>
      </c>
      <c r="P156" s="37">
        <v>5</v>
      </c>
      <c r="Q156" s="39" t="s">
        <v>361</v>
      </c>
      <c r="R156" s="37">
        <v>5</v>
      </c>
      <c r="S156" s="29" t="s">
        <v>411</v>
      </c>
      <c r="X156" s="29">
        <v>155</v>
      </c>
      <c r="Y156" s="297">
        <v>322501</v>
      </c>
      <c r="Z156" s="29" t="s">
        <v>555</v>
      </c>
      <c r="AA156" s="29" t="s">
        <v>141</v>
      </c>
      <c r="AB156" s="29">
        <v>2</v>
      </c>
    </row>
    <row r="157" spans="1:28" x14ac:dyDescent="0.2">
      <c r="A157" s="36">
        <v>326041</v>
      </c>
      <c r="B157" s="37" t="s">
        <v>470</v>
      </c>
      <c r="C157" s="38">
        <v>11</v>
      </c>
      <c r="D157" s="38" t="s">
        <v>83</v>
      </c>
      <c r="E157" s="38">
        <v>1</v>
      </c>
      <c r="F157" s="38" t="s">
        <v>83</v>
      </c>
      <c r="G157" s="37" t="s">
        <v>471</v>
      </c>
      <c r="H157" s="37" t="s">
        <v>472</v>
      </c>
      <c r="I157" s="38">
        <v>3</v>
      </c>
      <c r="J157" s="38" t="s">
        <v>86</v>
      </c>
      <c r="K157" s="39">
        <v>125</v>
      </c>
      <c r="L157" s="37">
        <v>125</v>
      </c>
      <c r="M157" s="38" t="s">
        <v>87</v>
      </c>
      <c r="N157" s="38" t="s">
        <v>88</v>
      </c>
      <c r="O157" s="39" t="s">
        <v>361</v>
      </c>
      <c r="P157" s="37">
        <v>5</v>
      </c>
      <c r="Q157" s="39" t="s">
        <v>361</v>
      </c>
      <c r="R157" s="37">
        <v>5</v>
      </c>
      <c r="S157" s="29" t="s">
        <v>470</v>
      </c>
      <c r="X157" s="29">
        <v>156</v>
      </c>
      <c r="Y157" s="297">
        <v>322521</v>
      </c>
      <c r="Z157" s="29" t="s">
        <v>547</v>
      </c>
      <c r="AA157" s="29" t="s">
        <v>141</v>
      </c>
      <c r="AB157" s="29">
        <v>2</v>
      </c>
    </row>
    <row r="158" spans="1:28" x14ac:dyDescent="0.2">
      <c r="A158" s="36">
        <v>326046</v>
      </c>
      <c r="B158" s="37" t="s">
        <v>374</v>
      </c>
      <c r="C158" s="38">
        <v>11</v>
      </c>
      <c r="D158" s="38" t="s">
        <v>83</v>
      </c>
      <c r="E158" s="38">
        <v>1</v>
      </c>
      <c r="F158" s="38" t="s">
        <v>83</v>
      </c>
      <c r="G158" s="37" t="s">
        <v>375</v>
      </c>
      <c r="H158" s="37" t="s">
        <v>376</v>
      </c>
      <c r="I158" s="38">
        <v>3</v>
      </c>
      <c r="J158" s="38" t="s">
        <v>86</v>
      </c>
      <c r="K158" s="39">
        <v>94</v>
      </c>
      <c r="L158" s="37">
        <v>94</v>
      </c>
      <c r="M158" s="38" t="s">
        <v>87</v>
      </c>
      <c r="N158" s="38" t="s">
        <v>88</v>
      </c>
      <c r="O158" s="39" t="s">
        <v>361</v>
      </c>
      <c r="P158" s="37">
        <v>5</v>
      </c>
      <c r="Q158" s="39" t="s">
        <v>361</v>
      </c>
      <c r="R158" s="37">
        <v>5</v>
      </c>
      <c r="S158" s="29" t="s">
        <v>374</v>
      </c>
      <c r="X158" s="29">
        <v>157</v>
      </c>
      <c r="Y158" s="297">
        <v>322524</v>
      </c>
      <c r="Z158" s="29" t="s">
        <v>552</v>
      </c>
      <c r="AA158" s="29" t="s">
        <v>141</v>
      </c>
      <c r="AB158" s="29">
        <v>2</v>
      </c>
    </row>
    <row r="159" spans="1:28" x14ac:dyDescent="0.2">
      <c r="A159" s="36">
        <v>327001</v>
      </c>
      <c r="B159" s="37" t="s">
        <v>377</v>
      </c>
      <c r="C159" s="38">
        <v>11</v>
      </c>
      <c r="D159" s="38" t="s">
        <v>83</v>
      </c>
      <c r="E159" s="38">
        <v>1</v>
      </c>
      <c r="F159" s="38" t="s">
        <v>83</v>
      </c>
      <c r="G159" s="37" t="s">
        <v>378</v>
      </c>
      <c r="H159" s="37" t="s">
        <v>379</v>
      </c>
      <c r="I159" s="38">
        <v>3</v>
      </c>
      <c r="J159" s="38" t="s">
        <v>86</v>
      </c>
      <c r="K159" s="39">
        <v>95</v>
      </c>
      <c r="L159" s="37">
        <v>95</v>
      </c>
      <c r="M159" s="38" t="s">
        <v>87</v>
      </c>
      <c r="N159" s="38" t="s">
        <v>88</v>
      </c>
      <c r="O159" s="39" t="s">
        <v>380</v>
      </c>
      <c r="P159" s="37">
        <v>7</v>
      </c>
      <c r="Q159" s="39" t="s">
        <v>380</v>
      </c>
      <c r="R159" s="37">
        <v>7</v>
      </c>
      <c r="S159" s="29" t="s">
        <v>377</v>
      </c>
      <c r="X159" s="29">
        <v>158</v>
      </c>
      <c r="Y159" s="297">
        <v>322531</v>
      </c>
      <c r="Z159" s="29" t="s">
        <v>624</v>
      </c>
      <c r="AA159" s="29" t="s">
        <v>141</v>
      </c>
      <c r="AB159" s="29">
        <v>2</v>
      </c>
    </row>
    <row r="160" spans="1:28" x14ac:dyDescent="0.2">
      <c r="A160" s="36">
        <v>327001.09999999998</v>
      </c>
      <c r="B160" s="37" t="s">
        <v>482</v>
      </c>
      <c r="C160" s="38">
        <v>11</v>
      </c>
      <c r="D160" s="38" t="s">
        <v>83</v>
      </c>
      <c r="E160" s="38">
        <v>1</v>
      </c>
      <c r="F160" s="38" t="s">
        <v>83</v>
      </c>
      <c r="G160" s="37" t="s">
        <v>378</v>
      </c>
      <c r="H160" s="37" t="s">
        <v>379</v>
      </c>
      <c r="I160" s="38">
        <v>3</v>
      </c>
      <c r="J160" s="38" t="s">
        <v>86</v>
      </c>
      <c r="K160" s="40" t="s">
        <v>483</v>
      </c>
      <c r="L160" s="37">
        <v>129</v>
      </c>
      <c r="M160" s="38" t="s">
        <v>476</v>
      </c>
      <c r="N160" s="38" t="s">
        <v>88</v>
      </c>
      <c r="O160" s="39" t="s">
        <v>380</v>
      </c>
      <c r="P160" s="37">
        <v>7</v>
      </c>
      <c r="Q160" s="39" t="s">
        <v>380</v>
      </c>
      <c r="R160" s="37">
        <v>7</v>
      </c>
      <c r="S160" s="29" t="s">
        <v>482</v>
      </c>
      <c r="X160" s="29">
        <v>159</v>
      </c>
      <c r="Y160" s="297">
        <v>322532</v>
      </c>
      <c r="Z160" s="29" t="s">
        <v>563</v>
      </c>
      <c r="AA160" s="29" t="s">
        <v>141</v>
      </c>
      <c r="AB160" s="29">
        <v>2</v>
      </c>
    </row>
    <row r="161" spans="1:28" x14ac:dyDescent="0.2">
      <c r="A161" s="36">
        <v>327006</v>
      </c>
      <c r="B161" s="37" t="s">
        <v>460</v>
      </c>
      <c r="C161" s="38">
        <v>11</v>
      </c>
      <c r="D161" s="38" t="s">
        <v>83</v>
      </c>
      <c r="E161" s="38">
        <v>1</v>
      </c>
      <c r="F161" s="38" t="s">
        <v>83</v>
      </c>
      <c r="G161" s="37" t="s">
        <v>461</v>
      </c>
      <c r="H161" s="37" t="s">
        <v>462</v>
      </c>
      <c r="I161" s="38">
        <v>3</v>
      </c>
      <c r="J161" s="38" t="s">
        <v>86</v>
      </c>
      <c r="K161" s="39">
        <v>122</v>
      </c>
      <c r="L161" s="37">
        <v>122</v>
      </c>
      <c r="M161" s="38" t="s">
        <v>87</v>
      </c>
      <c r="N161" s="38" t="s">
        <v>88</v>
      </c>
      <c r="O161" s="39" t="s">
        <v>380</v>
      </c>
      <c r="P161" s="37">
        <v>7</v>
      </c>
      <c r="Q161" s="39" t="s">
        <v>380</v>
      </c>
      <c r="R161" s="37">
        <v>7</v>
      </c>
      <c r="S161" s="29" t="s">
        <v>460</v>
      </c>
      <c r="X161" s="29">
        <v>160</v>
      </c>
      <c r="Y161" s="297">
        <v>322541</v>
      </c>
      <c r="Z161" s="29" t="s">
        <v>566</v>
      </c>
      <c r="AA161" s="29" t="s">
        <v>141</v>
      </c>
      <c r="AB161" s="29">
        <v>2</v>
      </c>
    </row>
    <row r="162" spans="1:28" x14ac:dyDescent="0.2">
      <c r="A162" s="36">
        <v>327011</v>
      </c>
      <c r="B162" s="37" t="s">
        <v>381</v>
      </c>
      <c r="C162" s="38">
        <v>11</v>
      </c>
      <c r="D162" s="38" t="s">
        <v>83</v>
      </c>
      <c r="E162" s="38">
        <v>1</v>
      </c>
      <c r="F162" s="38" t="s">
        <v>83</v>
      </c>
      <c r="G162" s="37" t="s">
        <v>382</v>
      </c>
      <c r="H162" s="37" t="s">
        <v>383</v>
      </c>
      <c r="I162" s="38">
        <v>3</v>
      </c>
      <c r="J162" s="38" t="s">
        <v>86</v>
      </c>
      <c r="K162" s="39">
        <v>96</v>
      </c>
      <c r="L162" s="37">
        <v>96</v>
      </c>
      <c r="M162" s="38" t="s">
        <v>87</v>
      </c>
      <c r="N162" s="38" t="s">
        <v>88</v>
      </c>
      <c r="O162" s="39" t="s">
        <v>380</v>
      </c>
      <c r="P162" s="37">
        <v>7</v>
      </c>
      <c r="Q162" s="39" t="s">
        <v>380</v>
      </c>
      <c r="R162" s="37">
        <v>7</v>
      </c>
      <c r="S162" s="29" t="s">
        <v>381</v>
      </c>
      <c r="X162" s="29">
        <v>161</v>
      </c>
      <c r="Y162" s="297">
        <v>324501</v>
      </c>
      <c r="Z162" s="29" t="s">
        <v>570</v>
      </c>
      <c r="AA162" s="29" t="s">
        <v>1136</v>
      </c>
      <c r="AB162" s="29">
        <v>3</v>
      </c>
    </row>
    <row r="163" spans="1:28" x14ac:dyDescent="0.2">
      <c r="A163" s="36">
        <v>327016</v>
      </c>
      <c r="B163" s="37" t="s">
        <v>414</v>
      </c>
      <c r="C163" s="38">
        <v>11</v>
      </c>
      <c r="D163" s="38" t="s">
        <v>83</v>
      </c>
      <c r="E163" s="38">
        <v>1</v>
      </c>
      <c r="F163" s="38" t="s">
        <v>83</v>
      </c>
      <c r="G163" s="37" t="s">
        <v>415</v>
      </c>
      <c r="H163" s="37" t="s">
        <v>416</v>
      </c>
      <c r="I163" s="38">
        <v>3</v>
      </c>
      <c r="J163" s="38" t="s">
        <v>86</v>
      </c>
      <c r="K163" s="39">
        <v>107</v>
      </c>
      <c r="L163" s="37">
        <v>107</v>
      </c>
      <c r="M163" s="38" t="s">
        <v>87</v>
      </c>
      <c r="N163" s="38" t="s">
        <v>88</v>
      </c>
      <c r="O163" s="39" t="s">
        <v>380</v>
      </c>
      <c r="P163" s="37">
        <v>7</v>
      </c>
      <c r="Q163" s="39" t="s">
        <v>380</v>
      </c>
      <c r="R163" s="37">
        <v>7</v>
      </c>
      <c r="S163" s="29" t="s">
        <v>414</v>
      </c>
      <c r="X163" s="29">
        <v>162</v>
      </c>
      <c r="Y163" s="297">
        <v>325501</v>
      </c>
      <c r="Z163" s="29" t="s">
        <v>575</v>
      </c>
      <c r="AA163" s="29" t="s">
        <v>1135</v>
      </c>
      <c r="AB163" s="29">
        <v>4</v>
      </c>
    </row>
    <row r="164" spans="1:28" x14ac:dyDescent="0.2">
      <c r="A164" s="36">
        <v>327026</v>
      </c>
      <c r="B164" s="37" t="s">
        <v>384</v>
      </c>
      <c r="C164" s="38">
        <v>11</v>
      </c>
      <c r="D164" s="38" t="s">
        <v>83</v>
      </c>
      <c r="E164" s="38">
        <v>1</v>
      </c>
      <c r="F164" s="38" t="s">
        <v>83</v>
      </c>
      <c r="G164" s="37" t="s">
        <v>385</v>
      </c>
      <c r="H164" s="37" t="s">
        <v>386</v>
      </c>
      <c r="I164" s="38">
        <v>3</v>
      </c>
      <c r="J164" s="38" t="s">
        <v>86</v>
      </c>
      <c r="K164" s="39">
        <v>97</v>
      </c>
      <c r="L164" s="37">
        <v>97</v>
      </c>
      <c r="M164" s="38" t="s">
        <v>87</v>
      </c>
      <c r="N164" s="38" t="s">
        <v>88</v>
      </c>
      <c r="O164" s="39" t="s">
        <v>380</v>
      </c>
      <c r="P164" s="37">
        <v>7</v>
      </c>
      <c r="Q164" s="39" t="s">
        <v>380</v>
      </c>
      <c r="R164" s="37">
        <v>7</v>
      </c>
      <c r="S164" s="29" t="s">
        <v>384</v>
      </c>
      <c r="X164" s="29">
        <v>163</v>
      </c>
      <c r="Y164" s="297">
        <v>325506</v>
      </c>
      <c r="Z164" s="29" t="s">
        <v>580</v>
      </c>
      <c r="AA164" s="29" t="s">
        <v>1135</v>
      </c>
      <c r="AB164" s="29">
        <v>4</v>
      </c>
    </row>
    <row r="165" spans="1:28" x14ac:dyDescent="0.2">
      <c r="A165" s="36">
        <v>372001</v>
      </c>
      <c r="B165" s="37" t="s">
        <v>540</v>
      </c>
      <c r="C165" s="38">
        <v>11</v>
      </c>
      <c r="D165" s="38" t="s">
        <v>83</v>
      </c>
      <c r="E165" s="38">
        <v>1</v>
      </c>
      <c r="F165" s="38" t="s">
        <v>83</v>
      </c>
      <c r="G165" s="37" t="s">
        <v>541</v>
      </c>
      <c r="H165" s="37" t="s">
        <v>542</v>
      </c>
      <c r="I165" s="38">
        <v>4</v>
      </c>
      <c r="J165" s="38" t="s">
        <v>543</v>
      </c>
      <c r="K165" s="39">
        <v>136</v>
      </c>
      <c r="L165" s="37">
        <v>147</v>
      </c>
      <c r="M165" s="38" t="s">
        <v>87</v>
      </c>
      <c r="N165" s="38" t="s">
        <v>88</v>
      </c>
      <c r="O165" s="39" t="s">
        <v>141</v>
      </c>
      <c r="P165" s="37">
        <v>2</v>
      </c>
      <c r="Q165" s="39" t="s">
        <v>141</v>
      </c>
      <c r="R165" s="37">
        <v>2</v>
      </c>
      <c r="S165" s="29" t="s">
        <v>540</v>
      </c>
      <c r="X165" s="29">
        <v>164</v>
      </c>
      <c r="Y165" s="297">
        <v>325511</v>
      </c>
      <c r="Z165" s="29" t="s">
        <v>583</v>
      </c>
      <c r="AA165" s="29" t="s">
        <v>1135</v>
      </c>
      <c r="AB165" s="29">
        <v>4</v>
      </c>
    </row>
    <row r="174" spans="1:28" x14ac:dyDescent="0.2">
      <c r="C174" s="29"/>
      <c r="D174" s="29"/>
      <c r="E174" s="29"/>
      <c r="F174" s="29"/>
      <c r="I174" s="29"/>
      <c r="J174" s="29"/>
      <c r="K174" s="29"/>
      <c r="M174" s="29"/>
      <c r="N174" s="29"/>
    </row>
    <row r="175" spans="1:28" x14ac:dyDescent="0.2">
      <c r="C175" s="29"/>
      <c r="D175" s="29"/>
      <c r="E175" s="29"/>
      <c r="F175" s="29"/>
      <c r="I175" s="29"/>
      <c r="J175" s="29"/>
      <c r="K175" s="29"/>
      <c r="M175" s="29"/>
      <c r="N175" s="29"/>
    </row>
    <row r="176" spans="1:28" x14ac:dyDescent="0.2">
      <c r="C176" s="29"/>
      <c r="D176" s="29"/>
      <c r="E176" s="29"/>
      <c r="F176" s="29"/>
      <c r="I176" s="29"/>
      <c r="J176" s="29"/>
      <c r="K176" s="29"/>
      <c r="M176" s="29"/>
      <c r="N176" s="29"/>
    </row>
    <row r="177" spans="25:25" s="29" customFormat="1" x14ac:dyDescent="0.2">
      <c r="Y177" s="297"/>
    </row>
    <row r="178" spans="25:25" s="29" customFormat="1" x14ac:dyDescent="0.2">
      <c r="Y178" s="297"/>
    </row>
    <row r="179" spans="25:25" s="29" customFormat="1" x14ac:dyDescent="0.2">
      <c r="Y179" s="297"/>
    </row>
    <row r="180" spans="25:25" s="29" customFormat="1" x14ac:dyDescent="0.2">
      <c r="Y180" s="297"/>
    </row>
    <row r="181" spans="25:25" s="29" customFormat="1" x14ac:dyDescent="0.2">
      <c r="Y181" s="297"/>
    </row>
    <row r="182" spans="25:25" s="29" customFormat="1" x14ac:dyDescent="0.2">
      <c r="Y182" s="297"/>
    </row>
    <row r="183" spans="25:25" s="29" customFormat="1" x14ac:dyDescent="0.2">
      <c r="Y183" s="297"/>
    </row>
    <row r="184" spans="25:25" s="29" customFormat="1" x14ac:dyDescent="0.2">
      <c r="Y184" s="297"/>
    </row>
    <row r="185" spans="25:25" s="29" customFormat="1" x14ac:dyDescent="0.2">
      <c r="Y185" s="297"/>
    </row>
    <row r="186" spans="25:25" s="29" customFormat="1" x14ac:dyDescent="0.2">
      <c r="Y186" s="297"/>
    </row>
    <row r="187" spans="25:25" s="29" customFormat="1" x14ac:dyDescent="0.2">
      <c r="Y187" s="297"/>
    </row>
    <row r="188" spans="25:25" s="29" customFormat="1" x14ac:dyDescent="0.2">
      <c r="Y188" s="297"/>
    </row>
    <row r="189" spans="25:25" s="29" customFormat="1" x14ac:dyDescent="0.2">
      <c r="Y189" s="297"/>
    </row>
    <row r="190" spans="25:25" s="29" customFormat="1" x14ac:dyDescent="0.2">
      <c r="Y190" s="297"/>
    </row>
    <row r="191" spans="25:25" s="29" customFormat="1" x14ac:dyDescent="0.2">
      <c r="Y191" s="297"/>
    </row>
    <row r="192" spans="25:25" s="29" customFormat="1" x14ac:dyDescent="0.2">
      <c r="Y192" s="297"/>
    </row>
    <row r="193" spans="25:25" s="29" customFormat="1" x14ac:dyDescent="0.2">
      <c r="Y193" s="297"/>
    </row>
    <row r="194" spans="25:25" s="29" customFormat="1" x14ac:dyDescent="0.2">
      <c r="Y194" s="297"/>
    </row>
    <row r="195" spans="25:25" s="29" customFormat="1" x14ac:dyDescent="0.2">
      <c r="Y195" s="297"/>
    </row>
    <row r="196" spans="25:25" s="29" customFormat="1" x14ac:dyDescent="0.2">
      <c r="Y196" s="297"/>
    </row>
    <row r="197" spans="25:25" s="29" customFormat="1" x14ac:dyDescent="0.2">
      <c r="Y197" s="297"/>
    </row>
    <row r="198" spans="25:25" s="29" customFormat="1" x14ac:dyDescent="0.2">
      <c r="Y198" s="297"/>
    </row>
    <row r="199" spans="25:25" s="29" customFormat="1" x14ac:dyDescent="0.2">
      <c r="Y199" s="297"/>
    </row>
    <row r="200" spans="25:25" s="29" customFormat="1" x14ac:dyDescent="0.2">
      <c r="Y200" s="297"/>
    </row>
    <row r="201" spans="25:25" s="29" customFormat="1" x14ac:dyDescent="0.2">
      <c r="Y201" s="297"/>
    </row>
    <row r="202" spans="25:25" s="29" customFormat="1" x14ac:dyDescent="0.2">
      <c r="Y202" s="297"/>
    </row>
    <row r="203" spans="25:25" s="29" customFormat="1" x14ac:dyDescent="0.2">
      <c r="Y203" s="297"/>
    </row>
    <row r="204" spans="25:25" s="29" customFormat="1" x14ac:dyDescent="0.2">
      <c r="Y204" s="297"/>
    </row>
    <row r="205" spans="25:25" s="29" customFormat="1" x14ac:dyDescent="0.2">
      <c r="Y205" s="297"/>
    </row>
    <row r="206" spans="25:25" s="29" customFormat="1" x14ac:dyDescent="0.2">
      <c r="Y206" s="297"/>
    </row>
    <row r="207" spans="25:25" s="29" customFormat="1" x14ac:dyDescent="0.2">
      <c r="Y207" s="297"/>
    </row>
    <row r="208" spans="25:25" s="29" customFormat="1" x14ac:dyDescent="0.2">
      <c r="Y208" s="297"/>
    </row>
    <row r="209" spans="25:25" s="29" customFormat="1" x14ac:dyDescent="0.2">
      <c r="Y209" s="297"/>
    </row>
    <row r="210" spans="25:25" s="29" customFormat="1" x14ac:dyDescent="0.2">
      <c r="Y210" s="297"/>
    </row>
    <row r="211" spans="25:25" s="29" customFormat="1" x14ac:dyDescent="0.2">
      <c r="Y211" s="297"/>
    </row>
    <row r="212" spans="25:25" s="29" customFormat="1" x14ac:dyDescent="0.2">
      <c r="Y212" s="297"/>
    </row>
    <row r="213" spans="25:25" s="29" customFormat="1" x14ac:dyDescent="0.2">
      <c r="Y213" s="297"/>
    </row>
    <row r="214" spans="25:25" s="29" customFormat="1" x14ac:dyDescent="0.2">
      <c r="Y214" s="297"/>
    </row>
    <row r="215" spans="25:25" s="29" customFormat="1" x14ac:dyDescent="0.2">
      <c r="Y215" s="297"/>
    </row>
    <row r="216" spans="25:25" s="29" customFormat="1" x14ac:dyDescent="0.2">
      <c r="Y216" s="297"/>
    </row>
    <row r="217" spans="25:25" s="29" customFormat="1" x14ac:dyDescent="0.2">
      <c r="Y217" s="297"/>
    </row>
    <row r="218" spans="25:25" s="29" customFormat="1" x14ac:dyDescent="0.2">
      <c r="Y218" s="297"/>
    </row>
    <row r="219" spans="25:25" s="29" customFormat="1" x14ac:dyDescent="0.2">
      <c r="Y219" s="297"/>
    </row>
    <row r="220" spans="25:25" s="29" customFormat="1" x14ac:dyDescent="0.2">
      <c r="Y220" s="297"/>
    </row>
    <row r="221" spans="25:25" s="29" customFormat="1" x14ac:dyDescent="0.2">
      <c r="Y221" s="297"/>
    </row>
    <row r="222" spans="25:25" s="29" customFormat="1" x14ac:dyDescent="0.2">
      <c r="Y222" s="297"/>
    </row>
    <row r="223" spans="25:25" s="29" customFormat="1" x14ac:dyDescent="0.2">
      <c r="Y223" s="297"/>
    </row>
    <row r="224" spans="25:25" s="29" customFormat="1" x14ac:dyDescent="0.2">
      <c r="Y224" s="297"/>
    </row>
    <row r="225" spans="25:25" s="29" customFormat="1" x14ac:dyDescent="0.2">
      <c r="Y225" s="297"/>
    </row>
    <row r="226" spans="25:25" s="29" customFormat="1" x14ac:dyDescent="0.2">
      <c r="Y226" s="297"/>
    </row>
    <row r="227" spans="25:25" s="29" customFormat="1" x14ac:dyDescent="0.2">
      <c r="Y227" s="297"/>
    </row>
    <row r="228" spans="25:25" s="29" customFormat="1" x14ac:dyDescent="0.2">
      <c r="Y228" s="297"/>
    </row>
    <row r="229" spans="25:25" s="29" customFormat="1" x14ac:dyDescent="0.2">
      <c r="Y229" s="297"/>
    </row>
    <row r="230" spans="25:25" s="29" customFormat="1" x14ac:dyDescent="0.2">
      <c r="Y230" s="297"/>
    </row>
    <row r="231" spans="25:25" s="29" customFormat="1" x14ac:dyDescent="0.2">
      <c r="Y231" s="297"/>
    </row>
    <row r="232" spans="25:25" s="29" customFormat="1" x14ac:dyDescent="0.2">
      <c r="Y232" s="297"/>
    </row>
    <row r="233" spans="25:25" s="29" customFormat="1" x14ac:dyDescent="0.2">
      <c r="Y233" s="297"/>
    </row>
    <row r="234" spans="25:25" s="29" customFormat="1" x14ac:dyDescent="0.2">
      <c r="Y234" s="297"/>
    </row>
    <row r="235" spans="25:25" s="29" customFormat="1" x14ac:dyDescent="0.2">
      <c r="Y235" s="297"/>
    </row>
    <row r="236" spans="25:25" s="29" customFormat="1" x14ac:dyDescent="0.2">
      <c r="Y236" s="297"/>
    </row>
    <row r="237" spans="25:25" s="29" customFormat="1" x14ac:dyDescent="0.2">
      <c r="Y237" s="297"/>
    </row>
    <row r="238" spans="25:25" s="29" customFormat="1" x14ac:dyDescent="0.2">
      <c r="Y238" s="297"/>
    </row>
    <row r="239" spans="25:25" s="29" customFormat="1" x14ac:dyDescent="0.2">
      <c r="Y239" s="297"/>
    </row>
    <row r="240" spans="25:25" s="29" customFormat="1" x14ac:dyDescent="0.2">
      <c r="Y240" s="297"/>
    </row>
    <row r="241" spans="25:25" s="29" customFormat="1" x14ac:dyDescent="0.2">
      <c r="Y241" s="297"/>
    </row>
    <row r="242" spans="25:25" s="29" customFormat="1" x14ac:dyDescent="0.2">
      <c r="Y242" s="297"/>
    </row>
    <row r="243" spans="25:25" s="29" customFormat="1" x14ac:dyDescent="0.2">
      <c r="Y243" s="297"/>
    </row>
    <row r="244" spans="25:25" s="29" customFormat="1" x14ac:dyDescent="0.2">
      <c r="Y244" s="297"/>
    </row>
    <row r="245" spans="25:25" s="29" customFormat="1" x14ac:dyDescent="0.2">
      <c r="Y245" s="297"/>
    </row>
    <row r="246" spans="25:25" s="29" customFormat="1" x14ac:dyDescent="0.2">
      <c r="Y246" s="297"/>
    </row>
    <row r="247" spans="25:25" s="29" customFormat="1" x14ac:dyDescent="0.2">
      <c r="Y247" s="297"/>
    </row>
    <row r="248" spans="25:25" s="29" customFormat="1" x14ac:dyDescent="0.2">
      <c r="Y248" s="297"/>
    </row>
    <row r="249" spans="25:25" s="29" customFormat="1" x14ac:dyDescent="0.2">
      <c r="Y249" s="297"/>
    </row>
    <row r="250" spans="25:25" s="29" customFormat="1" x14ac:dyDescent="0.2">
      <c r="Y250" s="297"/>
    </row>
    <row r="251" spans="25:25" s="29" customFormat="1" x14ac:dyDescent="0.2">
      <c r="Y251" s="297"/>
    </row>
    <row r="252" spans="25:25" s="29" customFormat="1" x14ac:dyDescent="0.2">
      <c r="Y252" s="297"/>
    </row>
    <row r="253" spans="25:25" s="29" customFormat="1" x14ac:dyDescent="0.2">
      <c r="Y253" s="297"/>
    </row>
    <row r="254" spans="25:25" s="29" customFormat="1" x14ac:dyDescent="0.2">
      <c r="Y254" s="297"/>
    </row>
    <row r="255" spans="25:25" s="29" customFormat="1" x14ac:dyDescent="0.2">
      <c r="Y255" s="297"/>
    </row>
    <row r="256" spans="25:25" s="29" customFormat="1" x14ac:dyDescent="0.2">
      <c r="Y256" s="297"/>
    </row>
    <row r="257" spans="25:25" s="29" customFormat="1" x14ac:dyDescent="0.2">
      <c r="Y257" s="297"/>
    </row>
    <row r="258" spans="25:25" s="29" customFormat="1" x14ac:dyDescent="0.2">
      <c r="Y258" s="297"/>
    </row>
    <row r="259" spans="25:25" s="29" customFormat="1" x14ac:dyDescent="0.2">
      <c r="Y259" s="297"/>
    </row>
    <row r="260" spans="25:25" s="29" customFormat="1" x14ac:dyDescent="0.2">
      <c r="Y260" s="297"/>
    </row>
    <row r="261" spans="25:25" s="29" customFormat="1" x14ac:dyDescent="0.2">
      <c r="Y261" s="297"/>
    </row>
    <row r="262" spans="25:25" s="29" customFormat="1" x14ac:dyDescent="0.2">
      <c r="Y262" s="297"/>
    </row>
    <row r="263" spans="25:25" s="29" customFormat="1" x14ac:dyDescent="0.2">
      <c r="Y263" s="297"/>
    </row>
    <row r="264" spans="25:25" s="29" customFormat="1" x14ac:dyDescent="0.2">
      <c r="Y264" s="297"/>
    </row>
    <row r="265" spans="25:25" s="29" customFormat="1" x14ac:dyDescent="0.2">
      <c r="Y265" s="297"/>
    </row>
    <row r="266" spans="25:25" s="29" customFormat="1" x14ac:dyDescent="0.2">
      <c r="Y266" s="297"/>
    </row>
    <row r="267" spans="25:25" s="29" customFormat="1" x14ac:dyDescent="0.2">
      <c r="Y267" s="297"/>
    </row>
    <row r="268" spans="25:25" s="29" customFormat="1" x14ac:dyDescent="0.2">
      <c r="Y268" s="297"/>
    </row>
    <row r="269" spans="25:25" s="29" customFormat="1" x14ac:dyDescent="0.2">
      <c r="Y269" s="297"/>
    </row>
    <row r="270" spans="25:25" s="29" customFormat="1" x14ac:dyDescent="0.2">
      <c r="Y270" s="297"/>
    </row>
    <row r="271" spans="25:25" s="29" customFormat="1" x14ac:dyDescent="0.2">
      <c r="Y271" s="297"/>
    </row>
    <row r="272" spans="25:25" s="29" customFormat="1" x14ac:dyDescent="0.2">
      <c r="Y272" s="297"/>
    </row>
    <row r="273" spans="25:25" s="29" customFormat="1" x14ac:dyDescent="0.2">
      <c r="Y273" s="297"/>
    </row>
    <row r="274" spans="25:25" s="29" customFormat="1" x14ac:dyDescent="0.2">
      <c r="Y274" s="297"/>
    </row>
    <row r="275" spans="25:25" s="29" customFormat="1" x14ac:dyDescent="0.2">
      <c r="Y275" s="297"/>
    </row>
    <row r="276" spans="25:25" s="29" customFormat="1" x14ac:dyDescent="0.2">
      <c r="Y276" s="297"/>
    </row>
    <row r="277" spans="25:25" s="29" customFormat="1" x14ac:dyDescent="0.2">
      <c r="Y277" s="297"/>
    </row>
    <row r="278" spans="25:25" s="29" customFormat="1" x14ac:dyDescent="0.2">
      <c r="Y278" s="297"/>
    </row>
    <row r="279" spans="25:25" s="29" customFormat="1" x14ac:dyDescent="0.2">
      <c r="Y279" s="297"/>
    </row>
    <row r="280" spans="25:25" s="29" customFormat="1" x14ac:dyDescent="0.2">
      <c r="Y280" s="297"/>
    </row>
    <row r="281" spans="25:25" s="29" customFormat="1" x14ac:dyDescent="0.2">
      <c r="Y281" s="297"/>
    </row>
    <row r="282" spans="25:25" s="29" customFormat="1" x14ac:dyDescent="0.2">
      <c r="Y282" s="297"/>
    </row>
    <row r="283" spans="25:25" s="29" customFormat="1" x14ac:dyDescent="0.2">
      <c r="Y283" s="297"/>
    </row>
    <row r="284" spans="25:25" s="29" customFormat="1" x14ac:dyDescent="0.2">
      <c r="Y284" s="297"/>
    </row>
    <row r="285" spans="25:25" s="29" customFormat="1" x14ac:dyDescent="0.2">
      <c r="Y285" s="297"/>
    </row>
    <row r="286" spans="25:25" s="29" customFormat="1" x14ac:dyDescent="0.2">
      <c r="Y286" s="297"/>
    </row>
    <row r="287" spans="25:25" s="29" customFormat="1" x14ac:dyDescent="0.2">
      <c r="Y287" s="297"/>
    </row>
    <row r="288" spans="25:25" s="29" customFormat="1" x14ac:dyDescent="0.2">
      <c r="Y288" s="297"/>
    </row>
    <row r="289" spans="25:25" s="29" customFormat="1" x14ac:dyDescent="0.2">
      <c r="Y289" s="297"/>
    </row>
    <row r="290" spans="25:25" s="29" customFormat="1" x14ac:dyDescent="0.2">
      <c r="Y290" s="297"/>
    </row>
    <row r="291" spans="25:25" s="29" customFormat="1" x14ac:dyDescent="0.2">
      <c r="Y291" s="297"/>
    </row>
    <row r="292" spans="25:25" s="29" customFormat="1" x14ac:dyDescent="0.2">
      <c r="Y292" s="297"/>
    </row>
    <row r="293" spans="25:25" s="29" customFormat="1" x14ac:dyDescent="0.2">
      <c r="Y293" s="297"/>
    </row>
    <row r="294" spans="25:25" s="29" customFormat="1" x14ac:dyDescent="0.2">
      <c r="Y294" s="297"/>
    </row>
    <row r="295" spans="25:25" s="29" customFormat="1" x14ac:dyDescent="0.2">
      <c r="Y295" s="297"/>
    </row>
    <row r="296" spans="25:25" s="29" customFormat="1" x14ac:dyDescent="0.2">
      <c r="Y296" s="297"/>
    </row>
    <row r="297" spans="25:25" s="29" customFormat="1" x14ac:dyDescent="0.2">
      <c r="Y297" s="297"/>
    </row>
    <row r="298" spans="25:25" s="29" customFormat="1" x14ac:dyDescent="0.2">
      <c r="Y298" s="297"/>
    </row>
    <row r="299" spans="25:25" s="29" customFormat="1" x14ac:dyDescent="0.2">
      <c r="Y299" s="297"/>
    </row>
    <row r="300" spans="25:25" s="29" customFormat="1" x14ac:dyDescent="0.2">
      <c r="Y300" s="297"/>
    </row>
    <row r="301" spans="25:25" s="29" customFormat="1" x14ac:dyDescent="0.2">
      <c r="Y301" s="297"/>
    </row>
    <row r="302" spans="25:25" s="29" customFormat="1" x14ac:dyDescent="0.2">
      <c r="Y302" s="297"/>
    </row>
    <row r="303" spans="25:25" s="29" customFormat="1" x14ac:dyDescent="0.2">
      <c r="Y303" s="297"/>
    </row>
    <row r="304" spans="25:25" s="29" customFormat="1" x14ac:dyDescent="0.2">
      <c r="Y304" s="297"/>
    </row>
    <row r="305" spans="25:25" s="29" customFormat="1" x14ac:dyDescent="0.2">
      <c r="Y305" s="297"/>
    </row>
    <row r="306" spans="25:25" s="29" customFormat="1" x14ac:dyDescent="0.2">
      <c r="Y306" s="297"/>
    </row>
    <row r="307" spans="25:25" s="29" customFormat="1" x14ac:dyDescent="0.2">
      <c r="Y307" s="297"/>
    </row>
    <row r="308" spans="25:25" s="29" customFormat="1" x14ac:dyDescent="0.2">
      <c r="Y308" s="297"/>
    </row>
    <row r="309" spans="25:25" s="29" customFormat="1" x14ac:dyDescent="0.2">
      <c r="Y309" s="297"/>
    </row>
    <row r="310" spans="25:25" s="29" customFormat="1" x14ac:dyDescent="0.2">
      <c r="Y310" s="297"/>
    </row>
    <row r="311" spans="25:25" s="29" customFormat="1" x14ac:dyDescent="0.2">
      <c r="Y311" s="297"/>
    </row>
    <row r="312" spans="25:25" s="29" customFormat="1" x14ac:dyDescent="0.2">
      <c r="Y312" s="297"/>
    </row>
    <row r="313" spans="25:25" s="29" customFormat="1" x14ac:dyDescent="0.2">
      <c r="Y313" s="297"/>
    </row>
    <row r="314" spans="25:25" s="29" customFormat="1" x14ac:dyDescent="0.2">
      <c r="Y314" s="297"/>
    </row>
    <row r="315" spans="25:25" s="29" customFormat="1" x14ac:dyDescent="0.2">
      <c r="Y315" s="297"/>
    </row>
    <row r="316" spans="25:25" s="29" customFormat="1" x14ac:dyDescent="0.2">
      <c r="Y316" s="297"/>
    </row>
    <row r="317" spans="25:25" s="29" customFormat="1" x14ac:dyDescent="0.2">
      <c r="Y317" s="297"/>
    </row>
    <row r="318" spans="25:25" s="29" customFormat="1" x14ac:dyDescent="0.2">
      <c r="Y318" s="297"/>
    </row>
    <row r="319" spans="25:25" s="29" customFormat="1" x14ac:dyDescent="0.2">
      <c r="Y319" s="297"/>
    </row>
    <row r="320" spans="25:25" s="29" customFormat="1" x14ac:dyDescent="0.2">
      <c r="Y320" s="297"/>
    </row>
    <row r="321" spans="25:25" s="29" customFormat="1" x14ac:dyDescent="0.2">
      <c r="Y321" s="297"/>
    </row>
    <row r="322" spans="25:25" s="29" customFormat="1" x14ac:dyDescent="0.2">
      <c r="Y322" s="297"/>
    </row>
    <row r="323" spans="25:25" s="29" customFormat="1" x14ac:dyDescent="0.2">
      <c r="Y323" s="297"/>
    </row>
    <row r="324" spans="25:25" s="29" customFormat="1" x14ac:dyDescent="0.2">
      <c r="Y324" s="297"/>
    </row>
    <row r="325" spans="25:25" s="29" customFormat="1" x14ac:dyDescent="0.2">
      <c r="Y325" s="297"/>
    </row>
    <row r="326" spans="25:25" s="29" customFormat="1" x14ac:dyDescent="0.2">
      <c r="Y326" s="297"/>
    </row>
    <row r="327" spans="25:25" s="29" customFormat="1" x14ac:dyDescent="0.2">
      <c r="Y327" s="297"/>
    </row>
    <row r="328" spans="25:25" s="29" customFormat="1" x14ac:dyDescent="0.2">
      <c r="Y328" s="297"/>
    </row>
    <row r="329" spans="25:25" s="29" customFormat="1" x14ac:dyDescent="0.2">
      <c r="Y329" s="297"/>
    </row>
    <row r="330" spans="25:25" s="29" customFormat="1" x14ac:dyDescent="0.2">
      <c r="Y330" s="297"/>
    </row>
    <row r="331" spans="25:25" s="29" customFormat="1" x14ac:dyDescent="0.2">
      <c r="Y331" s="297"/>
    </row>
    <row r="332" spans="25:25" s="29" customFormat="1" x14ac:dyDescent="0.2">
      <c r="Y332" s="297"/>
    </row>
    <row r="333" spans="25:25" s="29" customFormat="1" x14ac:dyDescent="0.2">
      <c r="Y333" s="297"/>
    </row>
    <row r="334" spans="25:25" s="29" customFormat="1" x14ac:dyDescent="0.2">
      <c r="Y334" s="297"/>
    </row>
    <row r="335" spans="25:25" s="29" customFormat="1" x14ac:dyDescent="0.2">
      <c r="Y335" s="297"/>
    </row>
    <row r="336" spans="25:25" s="29" customFormat="1" x14ac:dyDescent="0.2">
      <c r="Y336" s="297"/>
    </row>
    <row r="337" spans="25:25" s="29" customFormat="1" x14ac:dyDescent="0.2">
      <c r="Y337" s="297"/>
    </row>
    <row r="338" spans="25:25" s="29" customFormat="1" x14ac:dyDescent="0.2">
      <c r="Y338" s="297"/>
    </row>
    <row r="339" spans="25:25" s="29" customFormat="1" x14ac:dyDescent="0.2">
      <c r="Y339" s="297"/>
    </row>
    <row r="340" spans="25:25" s="29" customFormat="1" x14ac:dyDescent="0.2">
      <c r="Y340" s="297"/>
    </row>
    <row r="341" spans="25:25" s="29" customFormat="1" x14ac:dyDescent="0.2">
      <c r="Y341" s="297"/>
    </row>
    <row r="342" spans="25:25" s="29" customFormat="1" x14ac:dyDescent="0.2">
      <c r="Y342" s="297"/>
    </row>
    <row r="343" spans="25:25" s="29" customFormat="1" x14ac:dyDescent="0.2">
      <c r="Y343" s="297"/>
    </row>
    <row r="344" spans="25:25" s="29" customFormat="1" x14ac:dyDescent="0.2">
      <c r="Y344" s="297"/>
    </row>
    <row r="345" spans="25:25" s="29" customFormat="1" x14ac:dyDescent="0.2">
      <c r="Y345" s="297"/>
    </row>
    <row r="346" spans="25:25" s="29" customFormat="1" x14ac:dyDescent="0.2">
      <c r="Y346" s="297"/>
    </row>
    <row r="347" spans="25:25" s="29" customFormat="1" x14ac:dyDescent="0.2">
      <c r="Y347" s="297"/>
    </row>
    <row r="348" spans="25:25" s="29" customFormat="1" x14ac:dyDescent="0.2">
      <c r="Y348" s="297"/>
    </row>
    <row r="349" spans="25:25" s="29" customFormat="1" x14ac:dyDescent="0.2">
      <c r="Y349" s="297"/>
    </row>
    <row r="350" spans="25:25" s="29" customFormat="1" x14ac:dyDescent="0.2">
      <c r="Y350" s="297"/>
    </row>
    <row r="351" spans="25:25" s="29" customFormat="1" x14ac:dyDescent="0.2">
      <c r="Y351" s="297"/>
    </row>
    <row r="352" spans="25:25" s="29" customFormat="1" x14ac:dyDescent="0.2">
      <c r="Y352" s="297"/>
    </row>
    <row r="353" spans="25:25" s="29" customFormat="1" x14ac:dyDescent="0.2">
      <c r="Y353" s="297"/>
    </row>
    <row r="354" spans="25:25" s="29" customFormat="1" x14ac:dyDescent="0.2">
      <c r="Y354" s="297"/>
    </row>
    <row r="355" spans="25:25" s="29" customFormat="1" x14ac:dyDescent="0.2">
      <c r="Y355" s="297"/>
    </row>
    <row r="356" spans="25:25" s="29" customFormat="1" x14ac:dyDescent="0.2">
      <c r="Y356" s="297"/>
    </row>
    <row r="357" spans="25:25" s="29" customFormat="1" x14ac:dyDescent="0.2">
      <c r="Y357" s="297"/>
    </row>
    <row r="358" spans="25:25" s="29" customFormat="1" x14ac:dyDescent="0.2">
      <c r="Y358" s="297"/>
    </row>
    <row r="359" spans="25:25" s="29" customFormat="1" x14ac:dyDescent="0.2">
      <c r="Y359" s="297"/>
    </row>
    <row r="360" spans="25:25" s="29" customFormat="1" x14ac:dyDescent="0.2">
      <c r="Y360" s="297"/>
    </row>
    <row r="361" spans="25:25" s="29" customFormat="1" x14ac:dyDescent="0.2">
      <c r="Y361" s="297"/>
    </row>
    <row r="362" spans="25:25" s="29" customFormat="1" x14ac:dyDescent="0.2">
      <c r="Y362" s="297"/>
    </row>
    <row r="363" spans="25:25" s="29" customFormat="1" x14ac:dyDescent="0.2">
      <c r="Y363" s="297"/>
    </row>
    <row r="364" spans="25:25" s="29" customFormat="1" x14ac:dyDescent="0.2">
      <c r="Y364" s="297"/>
    </row>
    <row r="365" spans="25:25" s="29" customFormat="1" x14ac:dyDescent="0.2">
      <c r="Y365" s="297"/>
    </row>
    <row r="366" spans="25:25" s="29" customFormat="1" x14ac:dyDescent="0.2">
      <c r="Y366" s="297"/>
    </row>
    <row r="367" spans="25:25" s="29" customFormat="1" x14ac:dyDescent="0.2">
      <c r="Y367" s="297"/>
    </row>
    <row r="368" spans="25:25" s="29" customFormat="1" x14ac:dyDescent="0.2">
      <c r="Y368" s="297"/>
    </row>
    <row r="369" spans="25:25" s="29" customFormat="1" x14ac:dyDescent="0.2">
      <c r="Y369" s="297"/>
    </row>
    <row r="370" spans="25:25" s="29" customFormat="1" x14ac:dyDescent="0.2">
      <c r="Y370" s="297"/>
    </row>
    <row r="371" spans="25:25" s="29" customFormat="1" x14ac:dyDescent="0.2">
      <c r="Y371" s="297"/>
    </row>
    <row r="372" spans="25:25" s="29" customFormat="1" x14ac:dyDescent="0.2">
      <c r="Y372" s="297"/>
    </row>
    <row r="373" spans="25:25" s="29" customFormat="1" x14ac:dyDescent="0.2">
      <c r="Y373" s="297"/>
    </row>
    <row r="374" spans="25:25" s="29" customFormat="1" x14ac:dyDescent="0.2">
      <c r="Y374" s="297"/>
    </row>
    <row r="375" spans="25:25" s="29" customFormat="1" x14ac:dyDescent="0.2">
      <c r="Y375" s="297"/>
    </row>
    <row r="376" spans="25:25" s="29" customFormat="1" x14ac:dyDescent="0.2">
      <c r="Y376" s="297"/>
    </row>
    <row r="377" spans="25:25" s="29" customFormat="1" x14ac:dyDescent="0.2">
      <c r="Y377" s="297"/>
    </row>
    <row r="378" spans="25:25" s="29" customFormat="1" x14ac:dyDescent="0.2">
      <c r="Y378" s="297"/>
    </row>
    <row r="379" spans="25:25" s="29" customFormat="1" x14ac:dyDescent="0.2">
      <c r="Y379" s="297"/>
    </row>
    <row r="380" spans="25:25" s="29" customFormat="1" x14ac:dyDescent="0.2">
      <c r="Y380" s="297"/>
    </row>
    <row r="381" spans="25:25" s="29" customFormat="1" x14ac:dyDescent="0.2">
      <c r="Y381" s="297"/>
    </row>
    <row r="382" spans="25:25" s="29" customFormat="1" x14ac:dyDescent="0.2">
      <c r="Y382" s="297"/>
    </row>
    <row r="383" spans="25:25" s="29" customFormat="1" x14ac:dyDescent="0.2">
      <c r="Y383" s="297"/>
    </row>
    <row r="384" spans="25:25" s="29" customFormat="1" x14ac:dyDescent="0.2">
      <c r="Y384" s="297"/>
    </row>
    <row r="385" spans="25:25" s="29" customFormat="1" x14ac:dyDescent="0.2">
      <c r="Y385" s="297"/>
    </row>
    <row r="386" spans="25:25" s="29" customFormat="1" x14ac:dyDescent="0.2">
      <c r="Y386" s="297"/>
    </row>
    <row r="387" spans="25:25" s="29" customFormat="1" x14ac:dyDescent="0.2">
      <c r="Y387" s="297"/>
    </row>
    <row r="388" spans="25:25" s="29" customFormat="1" x14ac:dyDescent="0.2">
      <c r="Y388" s="297"/>
    </row>
    <row r="389" spans="25:25" s="29" customFormat="1" x14ac:dyDescent="0.2">
      <c r="Y389" s="297"/>
    </row>
    <row r="390" spans="25:25" s="29" customFormat="1" x14ac:dyDescent="0.2">
      <c r="Y390" s="297"/>
    </row>
    <row r="391" spans="25:25" s="29" customFormat="1" x14ac:dyDescent="0.2">
      <c r="Y391" s="297"/>
    </row>
    <row r="392" spans="25:25" s="29" customFormat="1" x14ac:dyDescent="0.2">
      <c r="Y392" s="297"/>
    </row>
    <row r="393" spans="25:25" s="29" customFormat="1" x14ac:dyDescent="0.2">
      <c r="Y393" s="297"/>
    </row>
    <row r="394" spans="25:25" s="29" customFormat="1" x14ac:dyDescent="0.2">
      <c r="Y394" s="297"/>
    </row>
    <row r="395" spans="25:25" s="29" customFormat="1" x14ac:dyDescent="0.2">
      <c r="Y395" s="297"/>
    </row>
    <row r="396" spans="25:25" s="29" customFormat="1" x14ac:dyDescent="0.2">
      <c r="Y396" s="297"/>
    </row>
    <row r="397" spans="25:25" s="29" customFormat="1" x14ac:dyDescent="0.2">
      <c r="Y397" s="297"/>
    </row>
    <row r="398" spans="25:25" s="29" customFormat="1" x14ac:dyDescent="0.2">
      <c r="Y398" s="297"/>
    </row>
    <row r="399" spans="25:25" s="29" customFormat="1" x14ac:dyDescent="0.2">
      <c r="Y399" s="297"/>
    </row>
    <row r="400" spans="25:25" s="29" customFormat="1" x14ac:dyDescent="0.2">
      <c r="Y400" s="297"/>
    </row>
    <row r="401" spans="25:25" s="29" customFormat="1" x14ac:dyDescent="0.2">
      <c r="Y401" s="297"/>
    </row>
    <row r="402" spans="25:25" s="29" customFormat="1" x14ac:dyDescent="0.2">
      <c r="Y402" s="297"/>
    </row>
    <row r="403" spans="25:25" s="29" customFormat="1" x14ac:dyDescent="0.2">
      <c r="Y403" s="297"/>
    </row>
    <row r="404" spans="25:25" s="29" customFormat="1" x14ac:dyDescent="0.2">
      <c r="Y404" s="297"/>
    </row>
    <row r="405" spans="25:25" s="29" customFormat="1" x14ac:dyDescent="0.2">
      <c r="Y405" s="297"/>
    </row>
    <row r="406" spans="25:25" s="29" customFormat="1" x14ac:dyDescent="0.2">
      <c r="Y406" s="297"/>
    </row>
    <row r="407" spans="25:25" s="29" customFormat="1" x14ac:dyDescent="0.2">
      <c r="Y407" s="297"/>
    </row>
    <row r="408" spans="25:25" s="29" customFormat="1" x14ac:dyDescent="0.2">
      <c r="Y408" s="297"/>
    </row>
    <row r="409" spans="25:25" s="29" customFormat="1" x14ac:dyDescent="0.2">
      <c r="Y409" s="297"/>
    </row>
    <row r="410" spans="25:25" s="29" customFormat="1" x14ac:dyDescent="0.2">
      <c r="Y410" s="297"/>
    </row>
    <row r="411" spans="25:25" s="29" customFormat="1" x14ac:dyDescent="0.2">
      <c r="Y411" s="297"/>
    </row>
    <row r="412" spans="25:25" s="29" customFormat="1" x14ac:dyDescent="0.2">
      <c r="Y412" s="297"/>
    </row>
    <row r="413" spans="25:25" s="29" customFormat="1" x14ac:dyDescent="0.2">
      <c r="Y413" s="297"/>
    </row>
    <row r="414" spans="25:25" s="29" customFormat="1" x14ac:dyDescent="0.2">
      <c r="Y414" s="297"/>
    </row>
    <row r="415" spans="25:25" s="29" customFormat="1" x14ac:dyDescent="0.2">
      <c r="Y415" s="297"/>
    </row>
    <row r="416" spans="25:25" s="29" customFormat="1" x14ac:dyDescent="0.2">
      <c r="Y416" s="297"/>
    </row>
    <row r="417" spans="25:25" s="29" customFormat="1" x14ac:dyDescent="0.2">
      <c r="Y417" s="297"/>
    </row>
    <row r="418" spans="25:25" s="29" customFormat="1" x14ac:dyDescent="0.2">
      <c r="Y418" s="297"/>
    </row>
    <row r="419" spans="25:25" s="29" customFormat="1" x14ac:dyDescent="0.2">
      <c r="Y419" s="297"/>
    </row>
    <row r="420" spans="25:25" s="29" customFormat="1" x14ac:dyDescent="0.2">
      <c r="Y420" s="297"/>
    </row>
    <row r="421" spans="25:25" s="29" customFormat="1" x14ac:dyDescent="0.2">
      <c r="Y421" s="297"/>
    </row>
    <row r="422" spans="25:25" s="29" customFormat="1" x14ac:dyDescent="0.2">
      <c r="Y422" s="297"/>
    </row>
    <row r="423" spans="25:25" s="29" customFormat="1" x14ac:dyDescent="0.2">
      <c r="Y423" s="297"/>
    </row>
    <row r="424" spans="25:25" s="29" customFormat="1" x14ac:dyDescent="0.2">
      <c r="Y424" s="297"/>
    </row>
    <row r="425" spans="25:25" s="29" customFormat="1" x14ac:dyDescent="0.2">
      <c r="Y425" s="297"/>
    </row>
    <row r="426" spans="25:25" s="29" customFormat="1" x14ac:dyDescent="0.2">
      <c r="Y426" s="297"/>
    </row>
    <row r="427" spans="25:25" s="29" customFormat="1" x14ac:dyDescent="0.2">
      <c r="Y427" s="297"/>
    </row>
    <row r="428" spans="25:25" s="29" customFormat="1" x14ac:dyDescent="0.2">
      <c r="Y428" s="297"/>
    </row>
    <row r="429" spans="25:25" s="29" customFormat="1" x14ac:dyDescent="0.2">
      <c r="Y429" s="297"/>
    </row>
    <row r="430" spans="25:25" s="29" customFormat="1" x14ac:dyDescent="0.2">
      <c r="Y430" s="297"/>
    </row>
    <row r="431" spans="25:25" s="29" customFormat="1" x14ac:dyDescent="0.2">
      <c r="Y431" s="297"/>
    </row>
    <row r="432" spans="25:25" s="29" customFormat="1" x14ac:dyDescent="0.2">
      <c r="Y432" s="297"/>
    </row>
    <row r="433" spans="25:25" s="29" customFormat="1" x14ac:dyDescent="0.2">
      <c r="Y433" s="297"/>
    </row>
    <row r="434" spans="25:25" s="29" customFormat="1" x14ac:dyDescent="0.2">
      <c r="Y434" s="297"/>
    </row>
    <row r="435" spans="25:25" s="29" customFormat="1" x14ac:dyDescent="0.2">
      <c r="Y435" s="297"/>
    </row>
    <row r="436" spans="25:25" s="29" customFormat="1" x14ac:dyDescent="0.2">
      <c r="Y436" s="297"/>
    </row>
    <row r="437" spans="25:25" s="29" customFormat="1" x14ac:dyDescent="0.2">
      <c r="Y437" s="297"/>
    </row>
    <row r="438" spans="25:25" s="29" customFormat="1" x14ac:dyDescent="0.2">
      <c r="Y438" s="297"/>
    </row>
    <row r="439" spans="25:25" s="29" customFormat="1" x14ac:dyDescent="0.2">
      <c r="Y439" s="297"/>
    </row>
    <row r="440" spans="25:25" s="29" customFormat="1" x14ac:dyDescent="0.2">
      <c r="Y440" s="297"/>
    </row>
    <row r="441" spans="25:25" s="29" customFormat="1" x14ac:dyDescent="0.2">
      <c r="Y441" s="297"/>
    </row>
    <row r="442" spans="25:25" s="29" customFormat="1" x14ac:dyDescent="0.2">
      <c r="Y442" s="297"/>
    </row>
    <row r="443" spans="25:25" s="29" customFormat="1" x14ac:dyDescent="0.2">
      <c r="Y443" s="297"/>
    </row>
    <row r="444" spans="25:25" s="29" customFormat="1" x14ac:dyDescent="0.2">
      <c r="Y444" s="297"/>
    </row>
    <row r="445" spans="25:25" s="29" customFormat="1" x14ac:dyDescent="0.2">
      <c r="Y445" s="297"/>
    </row>
    <row r="446" spans="25:25" s="29" customFormat="1" x14ac:dyDescent="0.2">
      <c r="Y446" s="297"/>
    </row>
    <row r="447" spans="25:25" s="29" customFormat="1" x14ac:dyDescent="0.2">
      <c r="Y447" s="297"/>
    </row>
    <row r="448" spans="25:25" s="29" customFormat="1" x14ac:dyDescent="0.2">
      <c r="Y448" s="297"/>
    </row>
    <row r="449" spans="25:25" s="29" customFormat="1" x14ac:dyDescent="0.2">
      <c r="Y449" s="297"/>
    </row>
    <row r="450" spans="25:25" s="29" customFormat="1" x14ac:dyDescent="0.2">
      <c r="Y450" s="297"/>
    </row>
    <row r="451" spans="25:25" s="29" customFormat="1" x14ac:dyDescent="0.2">
      <c r="Y451" s="297"/>
    </row>
    <row r="452" spans="25:25" s="29" customFormat="1" x14ac:dyDescent="0.2">
      <c r="Y452" s="297"/>
    </row>
    <row r="453" spans="25:25" s="29" customFormat="1" x14ac:dyDescent="0.2">
      <c r="Y453" s="297"/>
    </row>
    <row r="454" spans="25:25" s="29" customFormat="1" x14ac:dyDescent="0.2">
      <c r="Y454" s="297"/>
    </row>
    <row r="455" spans="25:25" s="29" customFormat="1" x14ac:dyDescent="0.2">
      <c r="Y455" s="297"/>
    </row>
    <row r="456" spans="25:25" s="29" customFormat="1" x14ac:dyDescent="0.2">
      <c r="Y456" s="297"/>
    </row>
    <row r="457" spans="25:25" s="29" customFormat="1" x14ac:dyDescent="0.2">
      <c r="Y457" s="297"/>
    </row>
    <row r="458" spans="25:25" s="29" customFormat="1" x14ac:dyDescent="0.2">
      <c r="Y458" s="297"/>
    </row>
    <row r="459" spans="25:25" s="29" customFormat="1" x14ac:dyDescent="0.2">
      <c r="Y459" s="297"/>
    </row>
    <row r="460" spans="25:25" s="29" customFormat="1" x14ac:dyDescent="0.2">
      <c r="Y460" s="297"/>
    </row>
    <row r="461" spans="25:25" s="29" customFormat="1" x14ac:dyDescent="0.2">
      <c r="Y461" s="297"/>
    </row>
    <row r="462" spans="25:25" s="29" customFormat="1" x14ac:dyDescent="0.2">
      <c r="Y462" s="297"/>
    </row>
    <row r="463" spans="25:25" s="29" customFormat="1" x14ac:dyDescent="0.2">
      <c r="Y463" s="297"/>
    </row>
    <row r="464" spans="25:25" s="29" customFormat="1" x14ac:dyDescent="0.2">
      <c r="Y464" s="297"/>
    </row>
    <row r="465" spans="25:25" s="29" customFormat="1" x14ac:dyDescent="0.2">
      <c r="Y465" s="297"/>
    </row>
    <row r="466" spans="25:25" s="29" customFormat="1" x14ac:dyDescent="0.2">
      <c r="Y466" s="297"/>
    </row>
    <row r="467" spans="25:25" s="29" customFormat="1" x14ac:dyDescent="0.2">
      <c r="Y467" s="297"/>
    </row>
    <row r="468" spans="25:25" s="29" customFormat="1" x14ac:dyDescent="0.2">
      <c r="Y468" s="297"/>
    </row>
    <row r="469" spans="25:25" s="29" customFormat="1" x14ac:dyDescent="0.2">
      <c r="Y469" s="297"/>
    </row>
    <row r="470" spans="25:25" s="29" customFormat="1" x14ac:dyDescent="0.2">
      <c r="Y470" s="297"/>
    </row>
    <row r="471" spans="25:25" s="29" customFormat="1" x14ac:dyDescent="0.2">
      <c r="Y471" s="297"/>
    </row>
    <row r="472" spans="25:25" s="29" customFormat="1" x14ac:dyDescent="0.2">
      <c r="Y472" s="297"/>
    </row>
    <row r="473" spans="25:25" s="29" customFormat="1" x14ac:dyDescent="0.2">
      <c r="Y473" s="297"/>
    </row>
    <row r="474" spans="25:25" s="29" customFormat="1" x14ac:dyDescent="0.2">
      <c r="Y474" s="297"/>
    </row>
    <row r="475" spans="25:25" s="29" customFormat="1" x14ac:dyDescent="0.2">
      <c r="Y475" s="297"/>
    </row>
    <row r="476" spans="25:25" s="29" customFormat="1" x14ac:dyDescent="0.2">
      <c r="Y476" s="297"/>
    </row>
    <row r="477" spans="25:25" s="29" customFormat="1" x14ac:dyDescent="0.2">
      <c r="Y477" s="297"/>
    </row>
    <row r="478" spans="25:25" s="29" customFormat="1" x14ac:dyDescent="0.2">
      <c r="Y478" s="297"/>
    </row>
    <row r="479" spans="25:25" s="29" customFormat="1" x14ac:dyDescent="0.2">
      <c r="Y479" s="297"/>
    </row>
    <row r="480" spans="25:25" s="29" customFormat="1" x14ac:dyDescent="0.2">
      <c r="Y480" s="297"/>
    </row>
    <row r="481" spans="25:25" s="29" customFormat="1" x14ac:dyDescent="0.2">
      <c r="Y481" s="297"/>
    </row>
    <row r="482" spans="25:25" s="29" customFormat="1" x14ac:dyDescent="0.2">
      <c r="Y482" s="297"/>
    </row>
    <row r="483" spans="25:25" s="29" customFormat="1" x14ac:dyDescent="0.2">
      <c r="Y483" s="297"/>
    </row>
    <row r="484" spans="25:25" s="29" customFormat="1" x14ac:dyDescent="0.2">
      <c r="Y484" s="297"/>
    </row>
    <row r="485" spans="25:25" s="29" customFormat="1" x14ac:dyDescent="0.2">
      <c r="Y485" s="297"/>
    </row>
    <row r="486" spans="25:25" s="29" customFormat="1" x14ac:dyDescent="0.2">
      <c r="Y486" s="297"/>
    </row>
    <row r="487" spans="25:25" s="29" customFormat="1" x14ac:dyDescent="0.2">
      <c r="Y487" s="297"/>
    </row>
    <row r="488" spans="25:25" s="29" customFormat="1" x14ac:dyDescent="0.2">
      <c r="Y488" s="297"/>
    </row>
    <row r="489" spans="25:25" s="29" customFormat="1" x14ac:dyDescent="0.2">
      <c r="Y489" s="297"/>
    </row>
    <row r="490" spans="25:25" s="29" customFormat="1" x14ac:dyDescent="0.2">
      <c r="Y490" s="297"/>
    </row>
    <row r="491" spans="25:25" s="29" customFormat="1" x14ac:dyDescent="0.2">
      <c r="Y491" s="297"/>
    </row>
    <row r="492" spans="25:25" s="29" customFormat="1" x14ac:dyDescent="0.2">
      <c r="Y492" s="297"/>
    </row>
    <row r="493" spans="25:25" s="29" customFormat="1" x14ac:dyDescent="0.2">
      <c r="Y493" s="297"/>
    </row>
    <row r="494" spans="25:25" s="29" customFormat="1" x14ac:dyDescent="0.2">
      <c r="Y494" s="297"/>
    </row>
    <row r="495" spans="25:25" s="29" customFormat="1" x14ac:dyDescent="0.2">
      <c r="Y495" s="297"/>
    </row>
    <row r="496" spans="25:25" s="29" customFormat="1" x14ac:dyDescent="0.2">
      <c r="Y496" s="297"/>
    </row>
    <row r="497" spans="25:25" s="29" customFormat="1" x14ac:dyDescent="0.2">
      <c r="Y497" s="297"/>
    </row>
    <row r="498" spans="25:25" s="29" customFormat="1" x14ac:dyDescent="0.2">
      <c r="Y498" s="297"/>
    </row>
    <row r="499" spans="25:25" s="29" customFormat="1" x14ac:dyDescent="0.2">
      <c r="Y499" s="297"/>
    </row>
    <row r="500" spans="25:25" s="29" customFormat="1" x14ac:dyDescent="0.2">
      <c r="Y500" s="297"/>
    </row>
    <row r="501" spans="25:25" s="29" customFormat="1" x14ac:dyDescent="0.2">
      <c r="Y501" s="297"/>
    </row>
    <row r="502" spans="25:25" s="29" customFormat="1" x14ac:dyDescent="0.2">
      <c r="Y502" s="297"/>
    </row>
    <row r="503" spans="25:25" s="29" customFormat="1" x14ac:dyDescent="0.2">
      <c r="Y503" s="297"/>
    </row>
    <row r="504" spans="25:25" s="29" customFormat="1" x14ac:dyDescent="0.2">
      <c r="Y504" s="297"/>
    </row>
    <row r="505" spans="25:25" s="29" customFormat="1" x14ac:dyDescent="0.2">
      <c r="Y505" s="297"/>
    </row>
    <row r="506" spans="25:25" s="29" customFormat="1" x14ac:dyDescent="0.2">
      <c r="Y506" s="297"/>
    </row>
    <row r="507" spans="25:25" s="29" customFormat="1" x14ac:dyDescent="0.2">
      <c r="Y507" s="297"/>
    </row>
    <row r="508" spans="25:25" s="29" customFormat="1" x14ac:dyDescent="0.2">
      <c r="Y508" s="297"/>
    </row>
    <row r="509" spans="25:25" s="29" customFormat="1" x14ac:dyDescent="0.2">
      <c r="Y509" s="297"/>
    </row>
    <row r="510" spans="25:25" s="29" customFormat="1" x14ac:dyDescent="0.2">
      <c r="Y510" s="297"/>
    </row>
    <row r="511" spans="25:25" s="29" customFormat="1" x14ac:dyDescent="0.2">
      <c r="Y511" s="297"/>
    </row>
    <row r="512" spans="25:25" s="29" customFormat="1" x14ac:dyDescent="0.2">
      <c r="Y512" s="297"/>
    </row>
    <row r="513" spans="25:25" s="29" customFormat="1" x14ac:dyDescent="0.2">
      <c r="Y513" s="297"/>
    </row>
    <row r="514" spans="25:25" s="29" customFormat="1" x14ac:dyDescent="0.2">
      <c r="Y514" s="297"/>
    </row>
    <row r="515" spans="25:25" s="29" customFormat="1" x14ac:dyDescent="0.2">
      <c r="Y515" s="297"/>
    </row>
    <row r="516" spans="25:25" s="29" customFormat="1" x14ac:dyDescent="0.2">
      <c r="Y516" s="297"/>
    </row>
    <row r="517" spans="25:25" s="29" customFormat="1" x14ac:dyDescent="0.2">
      <c r="Y517" s="297"/>
    </row>
    <row r="518" spans="25:25" s="29" customFormat="1" x14ac:dyDescent="0.2">
      <c r="Y518" s="297"/>
    </row>
    <row r="519" spans="25:25" s="29" customFormat="1" x14ac:dyDescent="0.2">
      <c r="Y519" s="297"/>
    </row>
    <row r="520" spans="25:25" s="29" customFormat="1" x14ac:dyDescent="0.2">
      <c r="Y520" s="297"/>
    </row>
    <row r="521" spans="25:25" s="29" customFormat="1" x14ac:dyDescent="0.2">
      <c r="Y521" s="297"/>
    </row>
    <row r="522" spans="25:25" s="29" customFormat="1" x14ac:dyDescent="0.2">
      <c r="Y522" s="297"/>
    </row>
    <row r="523" spans="25:25" s="29" customFormat="1" x14ac:dyDescent="0.2">
      <c r="Y523" s="297"/>
    </row>
    <row r="524" spans="25:25" s="29" customFormat="1" x14ac:dyDescent="0.2">
      <c r="Y524" s="297"/>
    </row>
    <row r="525" spans="25:25" s="29" customFormat="1" x14ac:dyDescent="0.2">
      <c r="Y525" s="297"/>
    </row>
    <row r="526" spans="25:25" s="29" customFormat="1" x14ac:dyDescent="0.2">
      <c r="Y526" s="297"/>
    </row>
    <row r="527" spans="25:25" s="29" customFormat="1" x14ac:dyDescent="0.2">
      <c r="Y527" s="297"/>
    </row>
    <row r="528" spans="25:25" s="29" customFormat="1" x14ac:dyDescent="0.2">
      <c r="Y528" s="297"/>
    </row>
    <row r="529" spans="25:25" s="29" customFormat="1" x14ac:dyDescent="0.2">
      <c r="Y529" s="297"/>
    </row>
    <row r="530" spans="25:25" s="29" customFormat="1" x14ac:dyDescent="0.2">
      <c r="Y530" s="297"/>
    </row>
    <row r="531" spans="25:25" s="29" customFormat="1" x14ac:dyDescent="0.2">
      <c r="Y531" s="297"/>
    </row>
    <row r="532" spans="25:25" s="29" customFormat="1" x14ac:dyDescent="0.2">
      <c r="Y532" s="297"/>
    </row>
    <row r="533" spans="25:25" s="29" customFormat="1" x14ac:dyDescent="0.2">
      <c r="Y533" s="297"/>
    </row>
    <row r="534" spans="25:25" s="29" customFormat="1" x14ac:dyDescent="0.2">
      <c r="Y534" s="297"/>
    </row>
    <row r="535" spans="25:25" s="29" customFormat="1" x14ac:dyDescent="0.2">
      <c r="Y535" s="297"/>
    </row>
    <row r="536" spans="25:25" s="29" customFormat="1" x14ac:dyDescent="0.2">
      <c r="Y536" s="297"/>
    </row>
    <row r="537" spans="25:25" s="29" customFormat="1" x14ac:dyDescent="0.2">
      <c r="Y537" s="297"/>
    </row>
    <row r="538" spans="25:25" s="29" customFormat="1" x14ac:dyDescent="0.2">
      <c r="Y538" s="297"/>
    </row>
    <row r="539" spans="25:25" s="29" customFormat="1" x14ac:dyDescent="0.2">
      <c r="Y539" s="297"/>
    </row>
    <row r="540" spans="25:25" s="29" customFormat="1" x14ac:dyDescent="0.2">
      <c r="Y540" s="297"/>
    </row>
    <row r="541" spans="25:25" s="29" customFormat="1" x14ac:dyDescent="0.2">
      <c r="Y541" s="297"/>
    </row>
    <row r="542" spans="25:25" s="29" customFormat="1" x14ac:dyDescent="0.2">
      <c r="Y542" s="297"/>
    </row>
    <row r="543" spans="25:25" s="29" customFormat="1" x14ac:dyDescent="0.2">
      <c r="Y543" s="297"/>
    </row>
    <row r="544" spans="25:25" s="29" customFormat="1" x14ac:dyDescent="0.2">
      <c r="Y544" s="297"/>
    </row>
    <row r="545" spans="25:25" s="29" customFormat="1" x14ac:dyDescent="0.2">
      <c r="Y545" s="297"/>
    </row>
    <row r="546" spans="25:25" s="29" customFormat="1" x14ac:dyDescent="0.2">
      <c r="Y546" s="297"/>
    </row>
    <row r="547" spans="25:25" s="29" customFormat="1" x14ac:dyDescent="0.2">
      <c r="Y547" s="297"/>
    </row>
    <row r="548" spans="25:25" s="29" customFormat="1" x14ac:dyDescent="0.2">
      <c r="Y548" s="297"/>
    </row>
    <row r="549" spans="25:25" s="29" customFormat="1" x14ac:dyDescent="0.2">
      <c r="Y549" s="297"/>
    </row>
    <row r="550" spans="25:25" s="29" customFormat="1" x14ac:dyDescent="0.2">
      <c r="Y550" s="297"/>
    </row>
    <row r="551" spans="25:25" s="29" customFormat="1" x14ac:dyDescent="0.2">
      <c r="Y551" s="297"/>
    </row>
    <row r="552" spans="25:25" s="29" customFormat="1" x14ac:dyDescent="0.2">
      <c r="Y552" s="297"/>
    </row>
    <row r="553" spans="25:25" s="29" customFormat="1" x14ac:dyDescent="0.2">
      <c r="Y553" s="297"/>
    </row>
    <row r="554" spans="25:25" s="29" customFormat="1" x14ac:dyDescent="0.2">
      <c r="Y554" s="297"/>
    </row>
    <row r="555" spans="25:25" s="29" customFormat="1" x14ac:dyDescent="0.2">
      <c r="Y555" s="297"/>
    </row>
    <row r="556" spans="25:25" s="29" customFormat="1" x14ac:dyDescent="0.2">
      <c r="Y556" s="297"/>
    </row>
    <row r="557" spans="25:25" s="29" customFormat="1" x14ac:dyDescent="0.2">
      <c r="Y557" s="297"/>
    </row>
    <row r="558" spans="25:25" s="29" customFormat="1" x14ac:dyDescent="0.2">
      <c r="Y558" s="297"/>
    </row>
    <row r="559" spans="25:25" s="29" customFormat="1" x14ac:dyDescent="0.2">
      <c r="Y559" s="297"/>
    </row>
    <row r="560" spans="25:25" s="29" customFormat="1" x14ac:dyDescent="0.2">
      <c r="Y560" s="297"/>
    </row>
    <row r="561" spans="25:25" s="29" customFormat="1" x14ac:dyDescent="0.2">
      <c r="Y561" s="297"/>
    </row>
    <row r="562" spans="25:25" s="29" customFormat="1" x14ac:dyDescent="0.2">
      <c r="Y562" s="297"/>
    </row>
    <row r="563" spans="25:25" s="29" customFormat="1" x14ac:dyDescent="0.2">
      <c r="Y563" s="297"/>
    </row>
    <row r="564" spans="25:25" s="29" customFormat="1" x14ac:dyDescent="0.2">
      <c r="Y564" s="297"/>
    </row>
    <row r="565" spans="25:25" s="29" customFormat="1" x14ac:dyDescent="0.2">
      <c r="Y565" s="297"/>
    </row>
    <row r="566" spans="25:25" s="29" customFormat="1" x14ac:dyDescent="0.2">
      <c r="Y566" s="297"/>
    </row>
    <row r="567" spans="25:25" s="29" customFormat="1" x14ac:dyDescent="0.2">
      <c r="Y567" s="297"/>
    </row>
    <row r="568" spans="25:25" s="29" customFormat="1" x14ac:dyDescent="0.2">
      <c r="Y568" s="297"/>
    </row>
    <row r="569" spans="25:25" s="29" customFormat="1" x14ac:dyDescent="0.2">
      <c r="Y569" s="297"/>
    </row>
    <row r="570" spans="25:25" s="29" customFormat="1" x14ac:dyDescent="0.2">
      <c r="Y570" s="297"/>
    </row>
    <row r="571" spans="25:25" s="29" customFormat="1" x14ac:dyDescent="0.2">
      <c r="Y571" s="297"/>
    </row>
    <row r="572" spans="25:25" s="29" customFormat="1" x14ac:dyDescent="0.2">
      <c r="Y572" s="297"/>
    </row>
    <row r="573" spans="25:25" s="29" customFormat="1" x14ac:dyDescent="0.2">
      <c r="Y573" s="297"/>
    </row>
    <row r="574" spans="25:25" s="29" customFormat="1" x14ac:dyDescent="0.2">
      <c r="Y574" s="297"/>
    </row>
    <row r="575" spans="25:25" s="29" customFormat="1" x14ac:dyDescent="0.2">
      <c r="Y575" s="297"/>
    </row>
    <row r="576" spans="25:25" s="29" customFormat="1" x14ac:dyDescent="0.2">
      <c r="Y576" s="297"/>
    </row>
    <row r="577" spans="25:25" s="29" customFormat="1" x14ac:dyDescent="0.2">
      <c r="Y577" s="297"/>
    </row>
    <row r="578" spans="25:25" s="29" customFormat="1" x14ac:dyDescent="0.2">
      <c r="Y578" s="297"/>
    </row>
    <row r="579" spans="25:25" s="29" customFormat="1" x14ac:dyDescent="0.2">
      <c r="Y579" s="297"/>
    </row>
    <row r="580" spans="25:25" s="29" customFormat="1" x14ac:dyDescent="0.2">
      <c r="Y580" s="297"/>
    </row>
    <row r="581" spans="25:25" s="29" customFormat="1" x14ac:dyDescent="0.2">
      <c r="Y581" s="297"/>
    </row>
    <row r="582" spans="25:25" s="29" customFormat="1" x14ac:dyDescent="0.2">
      <c r="Y582" s="297"/>
    </row>
    <row r="583" spans="25:25" s="29" customFormat="1" x14ac:dyDescent="0.2">
      <c r="Y583" s="297"/>
    </row>
    <row r="584" spans="25:25" s="29" customFormat="1" x14ac:dyDescent="0.2">
      <c r="Y584" s="297"/>
    </row>
    <row r="585" spans="25:25" s="29" customFormat="1" x14ac:dyDescent="0.2">
      <c r="Y585" s="297"/>
    </row>
    <row r="586" spans="25:25" s="29" customFormat="1" x14ac:dyDescent="0.2">
      <c r="Y586" s="297"/>
    </row>
    <row r="587" spans="25:25" s="29" customFormat="1" x14ac:dyDescent="0.2">
      <c r="Y587" s="297"/>
    </row>
    <row r="588" spans="25:25" s="29" customFormat="1" x14ac:dyDescent="0.2">
      <c r="Y588" s="297"/>
    </row>
    <row r="589" spans="25:25" s="29" customFormat="1" x14ac:dyDescent="0.2">
      <c r="Y589" s="297"/>
    </row>
    <row r="590" spans="25:25" s="29" customFormat="1" x14ac:dyDescent="0.2">
      <c r="Y590" s="297"/>
    </row>
    <row r="591" spans="25:25" s="29" customFormat="1" x14ac:dyDescent="0.2">
      <c r="Y591" s="297"/>
    </row>
    <row r="592" spans="25:25" s="29" customFormat="1" x14ac:dyDescent="0.2">
      <c r="Y592" s="297"/>
    </row>
    <row r="593" spans="25:25" s="29" customFormat="1" x14ac:dyDescent="0.2">
      <c r="Y593" s="297"/>
    </row>
    <row r="594" spans="25:25" s="29" customFormat="1" x14ac:dyDescent="0.2">
      <c r="Y594" s="297"/>
    </row>
    <row r="595" spans="25:25" s="29" customFormat="1" x14ac:dyDescent="0.2">
      <c r="Y595" s="297"/>
    </row>
    <row r="596" spans="25:25" s="29" customFormat="1" x14ac:dyDescent="0.2">
      <c r="Y596" s="297"/>
    </row>
    <row r="597" spans="25:25" s="29" customFormat="1" x14ac:dyDescent="0.2">
      <c r="Y597" s="297"/>
    </row>
    <row r="598" spans="25:25" s="29" customFormat="1" x14ac:dyDescent="0.2">
      <c r="Y598" s="297"/>
    </row>
    <row r="599" spans="25:25" s="29" customFormat="1" x14ac:dyDescent="0.2">
      <c r="Y599" s="297"/>
    </row>
    <row r="600" spans="25:25" s="29" customFormat="1" x14ac:dyDescent="0.2">
      <c r="Y600" s="297"/>
    </row>
    <row r="601" spans="25:25" s="29" customFormat="1" x14ac:dyDescent="0.2">
      <c r="Y601" s="297"/>
    </row>
    <row r="602" spans="25:25" s="29" customFormat="1" x14ac:dyDescent="0.2">
      <c r="Y602" s="297"/>
    </row>
    <row r="603" spans="25:25" s="29" customFormat="1" x14ac:dyDescent="0.2">
      <c r="Y603" s="297"/>
    </row>
    <row r="604" spans="25:25" s="29" customFormat="1" x14ac:dyDescent="0.2">
      <c r="Y604" s="297"/>
    </row>
    <row r="605" spans="25:25" s="29" customFormat="1" x14ac:dyDescent="0.2">
      <c r="Y605" s="297"/>
    </row>
    <row r="606" spans="25:25" s="29" customFormat="1" x14ac:dyDescent="0.2">
      <c r="Y606" s="297"/>
    </row>
    <row r="607" spans="25:25" s="29" customFormat="1" x14ac:dyDescent="0.2">
      <c r="Y607" s="297"/>
    </row>
    <row r="608" spans="25:25" s="29" customFormat="1" x14ac:dyDescent="0.2">
      <c r="Y608" s="297"/>
    </row>
    <row r="609" spans="25:25" s="29" customFormat="1" x14ac:dyDescent="0.2">
      <c r="Y609" s="297"/>
    </row>
    <row r="610" spans="25:25" s="29" customFormat="1" x14ac:dyDescent="0.2">
      <c r="Y610" s="297"/>
    </row>
    <row r="611" spans="25:25" s="29" customFormat="1" x14ac:dyDescent="0.2">
      <c r="Y611" s="297"/>
    </row>
    <row r="612" spans="25:25" s="29" customFormat="1" x14ac:dyDescent="0.2">
      <c r="Y612" s="297"/>
    </row>
    <row r="613" spans="25:25" s="29" customFormat="1" x14ac:dyDescent="0.2">
      <c r="Y613" s="297"/>
    </row>
    <row r="614" spans="25:25" s="29" customFormat="1" x14ac:dyDescent="0.2">
      <c r="Y614" s="297"/>
    </row>
    <row r="615" spans="25:25" s="29" customFormat="1" x14ac:dyDescent="0.2">
      <c r="Y615" s="297"/>
    </row>
    <row r="616" spans="25:25" s="29" customFormat="1" x14ac:dyDescent="0.2">
      <c r="Y616" s="297"/>
    </row>
    <row r="617" spans="25:25" s="29" customFormat="1" x14ac:dyDescent="0.2">
      <c r="Y617" s="297"/>
    </row>
    <row r="618" spans="25:25" s="29" customFormat="1" x14ac:dyDescent="0.2">
      <c r="Y618" s="297"/>
    </row>
    <row r="619" spans="25:25" s="29" customFormat="1" x14ac:dyDescent="0.2">
      <c r="Y619" s="297"/>
    </row>
    <row r="620" spans="25:25" s="29" customFormat="1" x14ac:dyDescent="0.2">
      <c r="Y620" s="297"/>
    </row>
    <row r="621" spans="25:25" s="29" customFormat="1" x14ac:dyDescent="0.2">
      <c r="Y621" s="297"/>
    </row>
    <row r="622" spans="25:25" s="29" customFormat="1" x14ac:dyDescent="0.2">
      <c r="Y622" s="297"/>
    </row>
    <row r="623" spans="25:25" s="29" customFormat="1" x14ac:dyDescent="0.2">
      <c r="Y623" s="297"/>
    </row>
    <row r="624" spans="25:25" s="29" customFormat="1" x14ac:dyDescent="0.2">
      <c r="Y624" s="297"/>
    </row>
    <row r="625" spans="25:25" s="29" customFormat="1" x14ac:dyDescent="0.2">
      <c r="Y625" s="297"/>
    </row>
    <row r="626" spans="25:25" s="29" customFormat="1" x14ac:dyDescent="0.2">
      <c r="Y626" s="297"/>
    </row>
    <row r="627" spans="25:25" s="29" customFormat="1" x14ac:dyDescent="0.2">
      <c r="Y627" s="297"/>
    </row>
    <row r="628" spans="25:25" s="29" customFormat="1" x14ac:dyDescent="0.2">
      <c r="Y628" s="297"/>
    </row>
    <row r="629" spans="25:25" s="29" customFormat="1" x14ac:dyDescent="0.2">
      <c r="Y629" s="297"/>
    </row>
    <row r="630" spans="25:25" s="29" customFormat="1" x14ac:dyDescent="0.2">
      <c r="Y630" s="297"/>
    </row>
    <row r="631" spans="25:25" s="29" customFormat="1" x14ac:dyDescent="0.2">
      <c r="Y631" s="297"/>
    </row>
    <row r="632" spans="25:25" s="29" customFormat="1" x14ac:dyDescent="0.2">
      <c r="Y632" s="297"/>
    </row>
    <row r="633" spans="25:25" s="29" customFormat="1" x14ac:dyDescent="0.2">
      <c r="Y633" s="297"/>
    </row>
    <row r="634" spans="25:25" s="29" customFormat="1" x14ac:dyDescent="0.2">
      <c r="Y634" s="297"/>
    </row>
    <row r="635" spans="25:25" s="29" customFormat="1" x14ac:dyDescent="0.2">
      <c r="Y635" s="297"/>
    </row>
    <row r="636" spans="25:25" s="29" customFormat="1" x14ac:dyDescent="0.2">
      <c r="Y636" s="297"/>
    </row>
    <row r="637" spans="25:25" s="29" customFormat="1" x14ac:dyDescent="0.2">
      <c r="Y637" s="297"/>
    </row>
    <row r="638" spans="25:25" s="29" customFormat="1" x14ac:dyDescent="0.2">
      <c r="Y638" s="297"/>
    </row>
    <row r="639" spans="25:25" s="29" customFormat="1" x14ac:dyDescent="0.2">
      <c r="Y639" s="297"/>
    </row>
    <row r="640" spans="25:25" s="29" customFormat="1" x14ac:dyDescent="0.2">
      <c r="Y640" s="297"/>
    </row>
    <row r="641" spans="25:25" s="29" customFormat="1" x14ac:dyDescent="0.2">
      <c r="Y641" s="297"/>
    </row>
    <row r="642" spans="25:25" s="29" customFormat="1" x14ac:dyDescent="0.2">
      <c r="Y642" s="297"/>
    </row>
    <row r="643" spans="25:25" s="29" customFormat="1" x14ac:dyDescent="0.2">
      <c r="Y643" s="297"/>
    </row>
    <row r="644" spans="25:25" s="29" customFormat="1" x14ac:dyDescent="0.2">
      <c r="Y644" s="297"/>
    </row>
    <row r="645" spans="25:25" s="29" customFormat="1" x14ac:dyDescent="0.2">
      <c r="Y645" s="297"/>
    </row>
    <row r="646" spans="25:25" s="29" customFormat="1" x14ac:dyDescent="0.2">
      <c r="Y646" s="297"/>
    </row>
    <row r="647" spans="25:25" s="29" customFormat="1" x14ac:dyDescent="0.2">
      <c r="Y647" s="297"/>
    </row>
    <row r="648" spans="25:25" s="29" customFormat="1" x14ac:dyDescent="0.2">
      <c r="Y648" s="297"/>
    </row>
    <row r="649" spans="25:25" s="29" customFormat="1" x14ac:dyDescent="0.2">
      <c r="Y649" s="297"/>
    </row>
    <row r="650" spans="25:25" s="29" customFormat="1" x14ac:dyDescent="0.2">
      <c r="Y650" s="297"/>
    </row>
    <row r="651" spans="25:25" s="29" customFormat="1" x14ac:dyDescent="0.2">
      <c r="Y651" s="297"/>
    </row>
    <row r="652" spans="25:25" s="29" customFormat="1" x14ac:dyDescent="0.2">
      <c r="Y652" s="297"/>
    </row>
    <row r="653" spans="25:25" s="29" customFormat="1" x14ac:dyDescent="0.2">
      <c r="Y653" s="297"/>
    </row>
    <row r="654" spans="25:25" s="29" customFormat="1" x14ac:dyDescent="0.2">
      <c r="Y654" s="297"/>
    </row>
    <row r="655" spans="25:25" s="29" customFormat="1" x14ac:dyDescent="0.2">
      <c r="Y655" s="297"/>
    </row>
    <row r="656" spans="25:25" s="29" customFormat="1" x14ac:dyDescent="0.2">
      <c r="Y656" s="297"/>
    </row>
    <row r="657" spans="25:25" s="29" customFormat="1" x14ac:dyDescent="0.2">
      <c r="Y657" s="297"/>
    </row>
    <row r="658" spans="25:25" s="29" customFormat="1" x14ac:dyDescent="0.2">
      <c r="Y658" s="297"/>
    </row>
    <row r="659" spans="25:25" s="29" customFormat="1" x14ac:dyDescent="0.2">
      <c r="Y659" s="297"/>
    </row>
    <row r="660" spans="25:25" s="29" customFormat="1" x14ac:dyDescent="0.2">
      <c r="Y660" s="297"/>
    </row>
    <row r="661" spans="25:25" s="29" customFormat="1" x14ac:dyDescent="0.2">
      <c r="Y661" s="297"/>
    </row>
    <row r="662" spans="25:25" s="29" customFormat="1" x14ac:dyDescent="0.2">
      <c r="Y662" s="297"/>
    </row>
    <row r="663" spans="25:25" s="29" customFormat="1" x14ac:dyDescent="0.2">
      <c r="Y663" s="297"/>
    </row>
    <row r="664" spans="25:25" s="29" customFormat="1" x14ac:dyDescent="0.2">
      <c r="Y664" s="297"/>
    </row>
    <row r="665" spans="25:25" s="29" customFormat="1" x14ac:dyDescent="0.2">
      <c r="Y665" s="297"/>
    </row>
    <row r="666" spans="25:25" s="29" customFormat="1" x14ac:dyDescent="0.2">
      <c r="Y666" s="297"/>
    </row>
    <row r="667" spans="25:25" s="29" customFormat="1" x14ac:dyDescent="0.2">
      <c r="Y667" s="297"/>
    </row>
    <row r="668" spans="25:25" s="29" customFormat="1" x14ac:dyDescent="0.2">
      <c r="Y668" s="297"/>
    </row>
    <row r="669" spans="25:25" s="29" customFormat="1" x14ac:dyDescent="0.2">
      <c r="Y669" s="297"/>
    </row>
    <row r="670" spans="25:25" s="29" customFormat="1" x14ac:dyDescent="0.2">
      <c r="Y670" s="297"/>
    </row>
    <row r="671" spans="25:25" s="29" customFormat="1" x14ac:dyDescent="0.2">
      <c r="Y671" s="297"/>
    </row>
    <row r="672" spans="25:25" s="29" customFormat="1" x14ac:dyDescent="0.2">
      <c r="Y672" s="297"/>
    </row>
    <row r="673" spans="25:25" s="29" customFormat="1" x14ac:dyDescent="0.2">
      <c r="Y673" s="297"/>
    </row>
    <row r="674" spans="25:25" s="29" customFormat="1" x14ac:dyDescent="0.2">
      <c r="Y674" s="297"/>
    </row>
    <row r="675" spans="25:25" s="29" customFormat="1" x14ac:dyDescent="0.2">
      <c r="Y675" s="297"/>
    </row>
    <row r="676" spans="25:25" s="29" customFormat="1" x14ac:dyDescent="0.2">
      <c r="Y676" s="297"/>
    </row>
    <row r="677" spans="25:25" s="29" customFormat="1" x14ac:dyDescent="0.2">
      <c r="Y677" s="297"/>
    </row>
    <row r="678" spans="25:25" s="29" customFormat="1" x14ac:dyDescent="0.2">
      <c r="Y678" s="297"/>
    </row>
    <row r="679" spans="25:25" s="29" customFormat="1" x14ac:dyDescent="0.2">
      <c r="Y679" s="297"/>
    </row>
    <row r="680" spans="25:25" s="29" customFormat="1" x14ac:dyDescent="0.2">
      <c r="Y680" s="297"/>
    </row>
    <row r="681" spans="25:25" s="29" customFormat="1" x14ac:dyDescent="0.2">
      <c r="Y681" s="297"/>
    </row>
    <row r="682" spans="25:25" s="29" customFormat="1" x14ac:dyDescent="0.2">
      <c r="Y682" s="297"/>
    </row>
    <row r="683" spans="25:25" s="29" customFormat="1" x14ac:dyDescent="0.2">
      <c r="Y683" s="297"/>
    </row>
    <row r="684" spans="25:25" s="29" customFormat="1" x14ac:dyDescent="0.2">
      <c r="Y684" s="297"/>
    </row>
    <row r="685" spans="25:25" s="29" customFormat="1" x14ac:dyDescent="0.2">
      <c r="Y685" s="297"/>
    </row>
    <row r="686" spans="25:25" s="29" customFormat="1" x14ac:dyDescent="0.2">
      <c r="Y686" s="297"/>
    </row>
    <row r="687" spans="25:25" s="29" customFormat="1" x14ac:dyDescent="0.2">
      <c r="Y687" s="297"/>
    </row>
    <row r="688" spans="25:25" s="29" customFormat="1" x14ac:dyDescent="0.2">
      <c r="Y688" s="297"/>
    </row>
    <row r="689" spans="25:25" s="29" customFormat="1" x14ac:dyDescent="0.2">
      <c r="Y689" s="297"/>
    </row>
    <row r="690" spans="25:25" s="29" customFormat="1" x14ac:dyDescent="0.2">
      <c r="Y690" s="297"/>
    </row>
    <row r="691" spans="25:25" s="29" customFormat="1" x14ac:dyDescent="0.2">
      <c r="Y691" s="297"/>
    </row>
    <row r="692" spans="25:25" s="29" customFormat="1" x14ac:dyDescent="0.2">
      <c r="Y692" s="297"/>
    </row>
    <row r="693" spans="25:25" s="29" customFormat="1" x14ac:dyDescent="0.2">
      <c r="Y693" s="297"/>
    </row>
    <row r="694" spans="25:25" s="29" customFormat="1" x14ac:dyDescent="0.2">
      <c r="Y694" s="297"/>
    </row>
    <row r="695" spans="25:25" s="29" customFormat="1" x14ac:dyDescent="0.2">
      <c r="Y695" s="297"/>
    </row>
    <row r="696" spans="25:25" s="29" customFormat="1" x14ac:dyDescent="0.2">
      <c r="Y696" s="297"/>
    </row>
    <row r="697" spans="25:25" s="29" customFormat="1" x14ac:dyDescent="0.2">
      <c r="Y697" s="297"/>
    </row>
    <row r="698" spans="25:25" s="29" customFormat="1" x14ac:dyDescent="0.2">
      <c r="Y698" s="297"/>
    </row>
    <row r="699" spans="25:25" s="29" customFormat="1" x14ac:dyDescent="0.2">
      <c r="Y699" s="297"/>
    </row>
    <row r="700" spans="25:25" s="29" customFormat="1" x14ac:dyDescent="0.2">
      <c r="Y700" s="297"/>
    </row>
    <row r="701" spans="25:25" s="29" customFormat="1" x14ac:dyDescent="0.2">
      <c r="Y701" s="297"/>
    </row>
    <row r="702" spans="25:25" s="29" customFormat="1" x14ac:dyDescent="0.2">
      <c r="Y702" s="297"/>
    </row>
    <row r="703" spans="25:25" s="29" customFormat="1" x14ac:dyDescent="0.2">
      <c r="Y703" s="297"/>
    </row>
    <row r="704" spans="25:25" s="29" customFormat="1" x14ac:dyDescent="0.2">
      <c r="Y704" s="297"/>
    </row>
    <row r="705" spans="25:25" s="29" customFormat="1" x14ac:dyDescent="0.2">
      <c r="Y705" s="297"/>
    </row>
    <row r="706" spans="25:25" s="29" customFormat="1" x14ac:dyDescent="0.2">
      <c r="Y706" s="297"/>
    </row>
    <row r="707" spans="25:25" s="29" customFormat="1" x14ac:dyDescent="0.2">
      <c r="Y707" s="297"/>
    </row>
    <row r="708" spans="25:25" s="29" customFormat="1" x14ac:dyDescent="0.2">
      <c r="Y708" s="297"/>
    </row>
    <row r="709" spans="25:25" s="29" customFormat="1" x14ac:dyDescent="0.2">
      <c r="Y709" s="297"/>
    </row>
    <row r="710" spans="25:25" s="29" customFormat="1" x14ac:dyDescent="0.2">
      <c r="Y710" s="297"/>
    </row>
    <row r="711" spans="25:25" s="29" customFormat="1" x14ac:dyDescent="0.2">
      <c r="Y711" s="297"/>
    </row>
    <row r="712" spans="25:25" s="29" customFormat="1" x14ac:dyDescent="0.2">
      <c r="Y712" s="297"/>
    </row>
    <row r="713" spans="25:25" s="29" customFormat="1" x14ac:dyDescent="0.2">
      <c r="Y713" s="297"/>
    </row>
    <row r="714" spans="25:25" s="29" customFormat="1" x14ac:dyDescent="0.2">
      <c r="Y714" s="297"/>
    </row>
    <row r="715" spans="25:25" s="29" customFormat="1" x14ac:dyDescent="0.2">
      <c r="Y715" s="297"/>
    </row>
    <row r="716" spans="25:25" s="29" customFormat="1" x14ac:dyDescent="0.2">
      <c r="Y716" s="297"/>
    </row>
    <row r="717" spans="25:25" s="29" customFormat="1" x14ac:dyDescent="0.2">
      <c r="Y717" s="297"/>
    </row>
    <row r="718" spans="25:25" s="29" customFormat="1" x14ac:dyDescent="0.2">
      <c r="Y718" s="297"/>
    </row>
    <row r="719" spans="25:25" s="29" customFormat="1" x14ac:dyDescent="0.2">
      <c r="Y719" s="297"/>
    </row>
    <row r="720" spans="25:25" s="29" customFormat="1" x14ac:dyDescent="0.2">
      <c r="Y720" s="297"/>
    </row>
    <row r="721" spans="25:25" s="29" customFormat="1" x14ac:dyDescent="0.2">
      <c r="Y721" s="297"/>
    </row>
    <row r="722" spans="25:25" s="29" customFormat="1" x14ac:dyDescent="0.2">
      <c r="Y722" s="297"/>
    </row>
    <row r="723" spans="25:25" s="29" customFormat="1" x14ac:dyDescent="0.2">
      <c r="Y723" s="297"/>
    </row>
    <row r="724" spans="25:25" s="29" customFormat="1" x14ac:dyDescent="0.2">
      <c r="Y724" s="297"/>
    </row>
    <row r="725" spans="25:25" s="29" customFormat="1" x14ac:dyDescent="0.2">
      <c r="Y725" s="297"/>
    </row>
    <row r="726" spans="25:25" s="29" customFormat="1" x14ac:dyDescent="0.2">
      <c r="Y726" s="297"/>
    </row>
    <row r="727" spans="25:25" s="29" customFormat="1" x14ac:dyDescent="0.2">
      <c r="Y727" s="297"/>
    </row>
    <row r="728" spans="25:25" s="29" customFormat="1" x14ac:dyDescent="0.2">
      <c r="Y728" s="297"/>
    </row>
    <row r="729" spans="25:25" s="29" customFormat="1" x14ac:dyDescent="0.2">
      <c r="Y729" s="297"/>
    </row>
    <row r="730" spans="25:25" s="29" customFormat="1" x14ac:dyDescent="0.2">
      <c r="Y730" s="297"/>
    </row>
    <row r="731" spans="25:25" s="29" customFormat="1" x14ac:dyDescent="0.2">
      <c r="Y731" s="297"/>
    </row>
    <row r="732" spans="25:25" s="29" customFormat="1" x14ac:dyDescent="0.2">
      <c r="Y732" s="297"/>
    </row>
    <row r="733" spans="25:25" s="29" customFormat="1" x14ac:dyDescent="0.2">
      <c r="Y733" s="297"/>
    </row>
    <row r="734" spans="25:25" s="29" customFormat="1" x14ac:dyDescent="0.2">
      <c r="Y734" s="297"/>
    </row>
    <row r="735" spans="25:25" s="29" customFormat="1" x14ac:dyDescent="0.2">
      <c r="Y735" s="297"/>
    </row>
    <row r="736" spans="25:25" s="29" customFormat="1" x14ac:dyDescent="0.2">
      <c r="Y736" s="297"/>
    </row>
    <row r="737" spans="25:25" s="29" customFormat="1" x14ac:dyDescent="0.2">
      <c r="Y737" s="297"/>
    </row>
    <row r="738" spans="25:25" s="29" customFormat="1" x14ac:dyDescent="0.2">
      <c r="Y738" s="297"/>
    </row>
    <row r="739" spans="25:25" s="29" customFormat="1" x14ac:dyDescent="0.2">
      <c r="Y739" s="297"/>
    </row>
    <row r="740" spans="25:25" s="29" customFormat="1" x14ac:dyDescent="0.2">
      <c r="Y740" s="297"/>
    </row>
    <row r="741" spans="25:25" s="29" customFormat="1" x14ac:dyDescent="0.2">
      <c r="Y741" s="297"/>
    </row>
    <row r="742" spans="25:25" s="29" customFormat="1" x14ac:dyDescent="0.2">
      <c r="Y742" s="297"/>
    </row>
    <row r="743" spans="25:25" s="29" customFormat="1" x14ac:dyDescent="0.2">
      <c r="Y743" s="297"/>
    </row>
    <row r="744" spans="25:25" s="29" customFormat="1" x14ac:dyDescent="0.2">
      <c r="Y744" s="297"/>
    </row>
    <row r="745" spans="25:25" s="29" customFormat="1" x14ac:dyDescent="0.2">
      <c r="Y745" s="297"/>
    </row>
    <row r="746" spans="25:25" s="29" customFormat="1" x14ac:dyDescent="0.2">
      <c r="Y746" s="297"/>
    </row>
    <row r="747" spans="25:25" s="29" customFormat="1" x14ac:dyDescent="0.2">
      <c r="Y747" s="297"/>
    </row>
    <row r="748" spans="25:25" s="29" customFormat="1" x14ac:dyDescent="0.2">
      <c r="Y748" s="297"/>
    </row>
    <row r="749" spans="25:25" s="29" customFormat="1" x14ac:dyDescent="0.2">
      <c r="Y749" s="297"/>
    </row>
    <row r="750" spans="25:25" s="29" customFormat="1" x14ac:dyDescent="0.2">
      <c r="Y750" s="297"/>
    </row>
    <row r="751" spans="25:25" s="29" customFormat="1" x14ac:dyDescent="0.2">
      <c r="Y751" s="297"/>
    </row>
    <row r="752" spans="25:25" s="29" customFormat="1" x14ac:dyDescent="0.2">
      <c r="Y752" s="297"/>
    </row>
    <row r="753" spans="25:25" s="29" customFormat="1" x14ac:dyDescent="0.2">
      <c r="Y753" s="297"/>
    </row>
    <row r="754" spans="25:25" s="29" customFormat="1" x14ac:dyDescent="0.2">
      <c r="Y754" s="297"/>
    </row>
    <row r="755" spans="25:25" s="29" customFormat="1" x14ac:dyDescent="0.2">
      <c r="Y755" s="297"/>
    </row>
    <row r="756" spans="25:25" s="29" customFormat="1" x14ac:dyDescent="0.2">
      <c r="Y756" s="297"/>
    </row>
    <row r="757" spans="25:25" s="29" customFormat="1" x14ac:dyDescent="0.2">
      <c r="Y757" s="297"/>
    </row>
    <row r="758" spans="25:25" s="29" customFormat="1" x14ac:dyDescent="0.2">
      <c r="Y758" s="297"/>
    </row>
    <row r="759" spans="25:25" s="29" customFormat="1" x14ac:dyDescent="0.2">
      <c r="Y759" s="297"/>
    </row>
    <row r="760" spans="25:25" s="29" customFormat="1" x14ac:dyDescent="0.2">
      <c r="Y760" s="297"/>
    </row>
    <row r="761" spans="25:25" s="29" customFormat="1" x14ac:dyDescent="0.2">
      <c r="Y761" s="297"/>
    </row>
    <row r="762" spans="25:25" s="29" customFormat="1" x14ac:dyDescent="0.2">
      <c r="Y762" s="297"/>
    </row>
    <row r="763" spans="25:25" s="29" customFormat="1" x14ac:dyDescent="0.2">
      <c r="Y763" s="297"/>
    </row>
    <row r="764" spans="25:25" s="29" customFormat="1" x14ac:dyDescent="0.2">
      <c r="Y764" s="297"/>
    </row>
    <row r="765" spans="25:25" s="29" customFormat="1" x14ac:dyDescent="0.2">
      <c r="Y765" s="297"/>
    </row>
    <row r="766" spans="25:25" s="29" customFormat="1" x14ac:dyDescent="0.2">
      <c r="Y766" s="297"/>
    </row>
    <row r="767" spans="25:25" s="29" customFormat="1" x14ac:dyDescent="0.2">
      <c r="Y767" s="297"/>
    </row>
    <row r="768" spans="25:25" s="29" customFormat="1" x14ac:dyDescent="0.2">
      <c r="Y768" s="297"/>
    </row>
    <row r="769" spans="25:25" s="29" customFormat="1" x14ac:dyDescent="0.2">
      <c r="Y769" s="297"/>
    </row>
    <row r="770" spans="25:25" s="29" customFormat="1" x14ac:dyDescent="0.2">
      <c r="Y770" s="297"/>
    </row>
    <row r="771" spans="25:25" s="29" customFormat="1" x14ac:dyDescent="0.2">
      <c r="Y771" s="297"/>
    </row>
    <row r="772" spans="25:25" s="29" customFormat="1" x14ac:dyDescent="0.2">
      <c r="Y772" s="297"/>
    </row>
    <row r="773" spans="25:25" s="29" customFormat="1" x14ac:dyDescent="0.2">
      <c r="Y773" s="297"/>
    </row>
    <row r="774" spans="25:25" s="29" customFormat="1" x14ac:dyDescent="0.2">
      <c r="Y774" s="297"/>
    </row>
    <row r="775" spans="25:25" s="29" customFormat="1" x14ac:dyDescent="0.2">
      <c r="Y775" s="297"/>
    </row>
    <row r="776" spans="25:25" s="29" customFormat="1" x14ac:dyDescent="0.2">
      <c r="Y776" s="297"/>
    </row>
    <row r="777" spans="25:25" s="29" customFormat="1" x14ac:dyDescent="0.2">
      <c r="Y777" s="297"/>
    </row>
    <row r="778" spans="25:25" s="29" customFormat="1" x14ac:dyDescent="0.2">
      <c r="Y778" s="297"/>
    </row>
    <row r="779" spans="25:25" s="29" customFormat="1" x14ac:dyDescent="0.2">
      <c r="Y779" s="297"/>
    </row>
    <row r="780" spans="25:25" s="29" customFormat="1" x14ac:dyDescent="0.2">
      <c r="Y780" s="297"/>
    </row>
    <row r="781" spans="25:25" s="29" customFormat="1" x14ac:dyDescent="0.2">
      <c r="Y781" s="297"/>
    </row>
    <row r="782" spans="25:25" s="29" customFormat="1" x14ac:dyDescent="0.2">
      <c r="Y782" s="297"/>
    </row>
    <row r="783" spans="25:25" s="29" customFormat="1" x14ac:dyDescent="0.2">
      <c r="Y783" s="297"/>
    </row>
    <row r="784" spans="25:25" s="29" customFormat="1" x14ac:dyDescent="0.2">
      <c r="Y784" s="297"/>
    </row>
    <row r="785" spans="25:25" s="29" customFormat="1" x14ac:dyDescent="0.2">
      <c r="Y785" s="297"/>
    </row>
    <row r="786" spans="25:25" s="29" customFormat="1" x14ac:dyDescent="0.2">
      <c r="Y786" s="297"/>
    </row>
    <row r="787" spans="25:25" s="29" customFormat="1" x14ac:dyDescent="0.2">
      <c r="Y787" s="297"/>
    </row>
    <row r="788" spans="25:25" s="29" customFormat="1" x14ac:dyDescent="0.2">
      <c r="Y788" s="297"/>
    </row>
    <row r="789" spans="25:25" s="29" customFormat="1" x14ac:dyDescent="0.2">
      <c r="Y789" s="297"/>
    </row>
    <row r="790" spans="25:25" s="29" customFormat="1" x14ac:dyDescent="0.2">
      <c r="Y790" s="297"/>
    </row>
    <row r="791" spans="25:25" s="29" customFormat="1" x14ac:dyDescent="0.2">
      <c r="Y791" s="297"/>
    </row>
    <row r="792" spans="25:25" s="29" customFormat="1" x14ac:dyDescent="0.2">
      <c r="Y792" s="297"/>
    </row>
    <row r="793" spans="25:25" s="29" customFormat="1" x14ac:dyDescent="0.2">
      <c r="Y793" s="297"/>
    </row>
    <row r="794" spans="25:25" s="29" customFormat="1" x14ac:dyDescent="0.2">
      <c r="Y794" s="297"/>
    </row>
    <row r="795" spans="25:25" s="29" customFormat="1" x14ac:dyDescent="0.2">
      <c r="Y795" s="297"/>
    </row>
    <row r="796" spans="25:25" s="29" customFormat="1" x14ac:dyDescent="0.2">
      <c r="Y796" s="297"/>
    </row>
    <row r="797" spans="25:25" s="29" customFormat="1" x14ac:dyDescent="0.2">
      <c r="Y797" s="297"/>
    </row>
    <row r="798" spans="25:25" s="29" customFormat="1" x14ac:dyDescent="0.2">
      <c r="Y798" s="297"/>
    </row>
    <row r="799" spans="25:25" s="29" customFormat="1" x14ac:dyDescent="0.2">
      <c r="Y799" s="297"/>
    </row>
    <row r="800" spans="25:25" s="29" customFormat="1" x14ac:dyDescent="0.2">
      <c r="Y800" s="297"/>
    </row>
    <row r="801" spans="25:25" s="29" customFormat="1" x14ac:dyDescent="0.2">
      <c r="Y801" s="297"/>
    </row>
    <row r="802" spans="25:25" s="29" customFormat="1" x14ac:dyDescent="0.2">
      <c r="Y802" s="297"/>
    </row>
    <row r="803" spans="25:25" s="29" customFormat="1" x14ac:dyDescent="0.2">
      <c r="Y803" s="297"/>
    </row>
    <row r="804" spans="25:25" s="29" customFormat="1" x14ac:dyDescent="0.2">
      <c r="Y804" s="297"/>
    </row>
    <row r="805" spans="25:25" s="29" customFormat="1" x14ac:dyDescent="0.2">
      <c r="Y805" s="297"/>
    </row>
    <row r="806" spans="25:25" s="29" customFormat="1" x14ac:dyDescent="0.2">
      <c r="Y806" s="297"/>
    </row>
    <row r="807" spans="25:25" s="29" customFormat="1" x14ac:dyDescent="0.2">
      <c r="Y807" s="297"/>
    </row>
    <row r="808" spans="25:25" s="29" customFormat="1" x14ac:dyDescent="0.2">
      <c r="Y808" s="297"/>
    </row>
    <row r="809" spans="25:25" s="29" customFormat="1" x14ac:dyDescent="0.2">
      <c r="Y809" s="297"/>
    </row>
    <row r="810" spans="25:25" s="29" customFormat="1" x14ac:dyDescent="0.2">
      <c r="Y810" s="297"/>
    </row>
    <row r="811" spans="25:25" s="29" customFormat="1" x14ac:dyDescent="0.2">
      <c r="Y811" s="297"/>
    </row>
    <row r="812" spans="25:25" s="29" customFormat="1" x14ac:dyDescent="0.2">
      <c r="Y812" s="297"/>
    </row>
    <row r="813" spans="25:25" s="29" customFormat="1" x14ac:dyDescent="0.2">
      <c r="Y813" s="297"/>
    </row>
    <row r="814" spans="25:25" s="29" customFormat="1" x14ac:dyDescent="0.2">
      <c r="Y814" s="297"/>
    </row>
    <row r="815" spans="25:25" s="29" customFormat="1" x14ac:dyDescent="0.2">
      <c r="Y815" s="297"/>
    </row>
    <row r="816" spans="25:25" s="29" customFormat="1" x14ac:dyDescent="0.2">
      <c r="Y816" s="297"/>
    </row>
    <row r="817" spans="25:25" s="29" customFormat="1" x14ac:dyDescent="0.2">
      <c r="Y817" s="297"/>
    </row>
    <row r="818" spans="25:25" s="29" customFormat="1" x14ac:dyDescent="0.2">
      <c r="Y818" s="297"/>
    </row>
    <row r="819" spans="25:25" s="29" customFormat="1" x14ac:dyDescent="0.2">
      <c r="Y819" s="297"/>
    </row>
    <row r="820" spans="25:25" s="29" customFormat="1" x14ac:dyDescent="0.2">
      <c r="Y820" s="297"/>
    </row>
    <row r="821" spans="25:25" s="29" customFormat="1" x14ac:dyDescent="0.2">
      <c r="Y821" s="297"/>
    </row>
    <row r="822" spans="25:25" s="29" customFormat="1" x14ac:dyDescent="0.2">
      <c r="Y822" s="297"/>
    </row>
    <row r="823" spans="25:25" s="29" customFormat="1" x14ac:dyDescent="0.2">
      <c r="Y823" s="297"/>
    </row>
    <row r="824" spans="25:25" s="29" customFormat="1" x14ac:dyDescent="0.2">
      <c r="Y824" s="297"/>
    </row>
    <row r="825" spans="25:25" s="29" customFormat="1" x14ac:dyDescent="0.2">
      <c r="Y825" s="297"/>
    </row>
    <row r="826" spans="25:25" s="29" customFormat="1" x14ac:dyDescent="0.2">
      <c r="Y826" s="297"/>
    </row>
    <row r="827" spans="25:25" s="29" customFormat="1" x14ac:dyDescent="0.2">
      <c r="Y827" s="297"/>
    </row>
    <row r="828" spans="25:25" s="29" customFormat="1" x14ac:dyDescent="0.2">
      <c r="Y828" s="297"/>
    </row>
    <row r="829" spans="25:25" s="29" customFormat="1" x14ac:dyDescent="0.2">
      <c r="Y829" s="297"/>
    </row>
    <row r="830" spans="25:25" s="29" customFormat="1" x14ac:dyDescent="0.2">
      <c r="Y830" s="297"/>
    </row>
    <row r="831" spans="25:25" s="29" customFormat="1" x14ac:dyDescent="0.2">
      <c r="Y831" s="297"/>
    </row>
    <row r="832" spans="25:25" s="29" customFormat="1" x14ac:dyDescent="0.2">
      <c r="Y832" s="297"/>
    </row>
    <row r="833" spans="25:25" s="29" customFormat="1" x14ac:dyDescent="0.2">
      <c r="Y833" s="297"/>
    </row>
    <row r="834" spans="25:25" s="29" customFormat="1" x14ac:dyDescent="0.2">
      <c r="Y834" s="297"/>
    </row>
    <row r="835" spans="25:25" s="29" customFormat="1" x14ac:dyDescent="0.2">
      <c r="Y835" s="297"/>
    </row>
    <row r="836" spans="25:25" s="29" customFormat="1" x14ac:dyDescent="0.2">
      <c r="Y836" s="297"/>
    </row>
    <row r="837" spans="25:25" s="29" customFormat="1" x14ac:dyDescent="0.2">
      <c r="Y837" s="297"/>
    </row>
    <row r="838" spans="25:25" s="29" customFormat="1" x14ac:dyDescent="0.2">
      <c r="Y838" s="297"/>
    </row>
    <row r="839" spans="25:25" s="29" customFormat="1" x14ac:dyDescent="0.2">
      <c r="Y839" s="297"/>
    </row>
    <row r="840" spans="25:25" s="29" customFormat="1" x14ac:dyDescent="0.2">
      <c r="Y840" s="297"/>
    </row>
    <row r="841" spans="25:25" s="29" customFormat="1" x14ac:dyDescent="0.2">
      <c r="Y841" s="297"/>
    </row>
    <row r="842" spans="25:25" s="29" customFormat="1" x14ac:dyDescent="0.2">
      <c r="Y842" s="297"/>
    </row>
    <row r="843" spans="25:25" s="29" customFormat="1" x14ac:dyDescent="0.2">
      <c r="Y843" s="297"/>
    </row>
    <row r="844" spans="25:25" s="29" customFormat="1" x14ac:dyDescent="0.2">
      <c r="Y844" s="297"/>
    </row>
    <row r="845" spans="25:25" s="29" customFormat="1" x14ac:dyDescent="0.2">
      <c r="Y845" s="297"/>
    </row>
    <row r="846" spans="25:25" s="29" customFormat="1" x14ac:dyDescent="0.2">
      <c r="Y846" s="297"/>
    </row>
    <row r="847" spans="25:25" s="29" customFormat="1" x14ac:dyDescent="0.2">
      <c r="Y847" s="297"/>
    </row>
    <row r="848" spans="25:25" s="29" customFormat="1" x14ac:dyDescent="0.2">
      <c r="Y848" s="297"/>
    </row>
    <row r="849" spans="25:25" s="29" customFormat="1" x14ac:dyDescent="0.2">
      <c r="Y849" s="297"/>
    </row>
    <row r="850" spans="25:25" s="29" customFormat="1" x14ac:dyDescent="0.2">
      <c r="Y850" s="297"/>
    </row>
    <row r="851" spans="25:25" s="29" customFormat="1" x14ac:dyDescent="0.2">
      <c r="Y851" s="297"/>
    </row>
    <row r="852" spans="25:25" s="29" customFormat="1" x14ac:dyDescent="0.2">
      <c r="Y852" s="297"/>
    </row>
    <row r="853" spans="25:25" s="29" customFormat="1" x14ac:dyDescent="0.2">
      <c r="Y853" s="297"/>
    </row>
    <row r="854" spans="25:25" s="29" customFormat="1" x14ac:dyDescent="0.2">
      <c r="Y854" s="297"/>
    </row>
    <row r="855" spans="25:25" s="29" customFormat="1" x14ac:dyDescent="0.2">
      <c r="Y855" s="297"/>
    </row>
    <row r="856" spans="25:25" s="29" customFormat="1" x14ac:dyDescent="0.2">
      <c r="Y856" s="297"/>
    </row>
    <row r="857" spans="25:25" s="29" customFormat="1" x14ac:dyDescent="0.2">
      <c r="Y857" s="297"/>
    </row>
    <row r="858" spans="25:25" s="29" customFormat="1" x14ac:dyDescent="0.2">
      <c r="Y858" s="297"/>
    </row>
    <row r="859" spans="25:25" s="29" customFormat="1" x14ac:dyDescent="0.2">
      <c r="Y859" s="297"/>
    </row>
    <row r="860" spans="25:25" s="29" customFormat="1" x14ac:dyDescent="0.2">
      <c r="Y860" s="297"/>
    </row>
    <row r="861" spans="25:25" s="29" customFormat="1" x14ac:dyDescent="0.2">
      <c r="Y861" s="297"/>
    </row>
    <row r="862" spans="25:25" s="29" customFormat="1" x14ac:dyDescent="0.2">
      <c r="Y862" s="297"/>
    </row>
    <row r="863" spans="25:25" s="29" customFormat="1" x14ac:dyDescent="0.2">
      <c r="Y863" s="297"/>
    </row>
    <row r="864" spans="25:25" s="29" customFormat="1" x14ac:dyDescent="0.2">
      <c r="Y864" s="297"/>
    </row>
    <row r="865" spans="25:25" s="29" customFormat="1" x14ac:dyDescent="0.2">
      <c r="Y865" s="297"/>
    </row>
    <row r="866" spans="25:25" s="29" customFormat="1" x14ac:dyDescent="0.2">
      <c r="Y866" s="297"/>
    </row>
    <row r="867" spans="25:25" s="29" customFormat="1" x14ac:dyDescent="0.2">
      <c r="Y867" s="297"/>
    </row>
    <row r="868" spans="25:25" s="29" customFormat="1" x14ac:dyDescent="0.2">
      <c r="Y868" s="297"/>
    </row>
    <row r="869" spans="25:25" s="29" customFormat="1" x14ac:dyDescent="0.2">
      <c r="Y869" s="297"/>
    </row>
    <row r="870" spans="25:25" s="29" customFormat="1" x14ac:dyDescent="0.2">
      <c r="Y870" s="297"/>
    </row>
    <row r="871" spans="25:25" s="29" customFormat="1" x14ac:dyDescent="0.2">
      <c r="Y871" s="297"/>
    </row>
    <row r="872" spans="25:25" s="29" customFormat="1" x14ac:dyDescent="0.2">
      <c r="Y872" s="297"/>
    </row>
    <row r="873" spans="25:25" s="29" customFormat="1" x14ac:dyDescent="0.2">
      <c r="Y873" s="297"/>
    </row>
    <row r="874" spans="25:25" s="29" customFormat="1" x14ac:dyDescent="0.2">
      <c r="Y874" s="297"/>
    </row>
    <row r="875" spans="25:25" s="29" customFormat="1" x14ac:dyDescent="0.2">
      <c r="Y875" s="297"/>
    </row>
    <row r="876" spans="25:25" s="29" customFormat="1" x14ac:dyDescent="0.2">
      <c r="Y876" s="297"/>
    </row>
    <row r="877" spans="25:25" s="29" customFormat="1" x14ac:dyDescent="0.2">
      <c r="Y877" s="297"/>
    </row>
    <row r="878" spans="25:25" s="29" customFormat="1" x14ac:dyDescent="0.2">
      <c r="Y878" s="297"/>
    </row>
    <row r="879" spans="25:25" s="29" customFormat="1" x14ac:dyDescent="0.2">
      <c r="Y879" s="297"/>
    </row>
    <row r="880" spans="25:25" s="29" customFormat="1" x14ac:dyDescent="0.2">
      <c r="Y880" s="297"/>
    </row>
    <row r="881" spans="25:25" s="29" customFormat="1" x14ac:dyDescent="0.2">
      <c r="Y881" s="297"/>
    </row>
    <row r="882" spans="25:25" s="29" customFormat="1" x14ac:dyDescent="0.2">
      <c r="Y882" s="297"/>
    </row>
    <row r="883" spans="25:25" s="29" customFormat="1" x14ac:dyDescent="0.2">
      <c r="Y883" s="297"/>
    </row>
    <row r="884" spans="25:25" s="29" customFormat="1" x14ac:dyDescent="0.2">
      <c r="Y884" s="297"/>
    </row>
    <row r="885" spans="25:25" s="29" customFormat="1" x14ac:dyDescent="0.2">
      <c r="Y885" s="297"/>
    </row>
    <row r="886" spans="25:25" s="29" customFormat="1" x14ac:dyDescent="0.2">
      <c r="Y886" s="297"/>
    </row>
    <row r="887" spans="25:25" s="29" customFormat="1" x14ac:dyDescent="0.2">
      <c r="Y887" s="297"/>
    </row>
    <row r="888" spans="25:25" s="29" customFormat="1" x14ac:dyDescent="0.2">
      <c r="Y888" s="297"/>
    </row>
    <row r="889" spans="25:25" s="29" customFormat="1" x14ac:dyDescent="0.2">
      <c r="Y889" s="297"/>
    </row>
    <row r="890" spans="25:25" s="29" customFormat="1" x14ac:dyDescent="0.2">
      <c r="Y890" s="297"/>
    </row>
    <row r="891" spans="25:25" s="29" customFormat="1" x14ac:dyDescent="0.2">
      <c r="Y891" s="297"/>
    </row>
    <row r="892" spans="25:25" s="29" customFormat="1" x14ac:dyDescent="0.2">
      <c r="Y892" s="297"/>
    </row>
    <row r="893" spans="25:25" s="29" customFormat="1" x14ac:dyDescent="0.2">
      <c r="Y893" s="297"/>
    </row>
    <row r="894" spans="25:25" s="29" customFormat="1" x14ac:dyDescent="0.2">
      <c r="Y894" s="297"/>
    </row>
    <row r="895" spans="25:25" s="29" customFormat="1" x14ac:dyDescent="0.2">
      <c r="Y895" s="297"/>
    </row>
    <row r="896" spans="25:25" s="29" customFormat="1" x14ac:dyDescent="0.2">
      <c r="Y896" s="297"/>
    </row>
    <row r="897" spans="25:25" s="29" customFormat="1" x14ac:dyDescent="0.2">
      <c r="Y897" s="297"/>
    </row>
    <row r="898" spans="25:25" s="29" customFormat="1" x14ac:dyDescent="0.2">
      <c r="Y898" s="297"/>
    </row>
    <row r="899" spans="25:25" s="29" customFormat="1" x14ac:dyDescent="0.2">
      <c r="Y899" s="297"/>
    </row>
    <row r="900" spans="25:25" s="29" customFormat="1" x14ac:dyDescent="0.2">
      <c r="Y900" s="297"/>
    </row>
    <row r="901" spans="25:25" s="29" customFormat="1" x14ac:dyDescent="0.2">
      <c r="Y901" s="297"/>
    </row>
    <row r="902" spans="25:25" s="29" customFormat="1" x14ac:dyDescent="0.2">
      <c r="Y902" s="297"/>
    </row>
    <row r="903" spans="25:25" s="29" customFormat="1" x14ac:dyDescent="0.2">
      <c r="Y903" s="297"/>
    </row>
    <row r="904" spans="25:25" s="29" customFormat="1" x14ac:dyDescent="0.2">
      <c r="Y904" s="297"/>
    </row>
    <row r="905" spans="25:25" s="29" customFormat="1" x14ac:dyDescent="0.2">
      <c r="Y905" s="297"/>
    </row>
    <row r="906" spans="25:25" s="29" customFormat="1" x14ac:dyDescent="0.2">
      <c r="Y906" s="297"/>
    </row>
    <row r="907" spans="25:25" s="29" customFormat="1" x14ac:dyDescent="0.2">
      <c r="Y907" s="297"/>
    </row>
    <row r="908" spans="25:25" s="29" customFormat="1" x14ac:dyDescent="0.2">
      <c r="Y908" s="297"/>
    </row>
    <row r="909" spans="25:25" s="29" customFormat="1" x14ac:dyDescent="0.2">
      <c r="Y909" s="297"/>
    </row>
    <row r="910" spans="25:25" s="29" customFormat="1" x14ac:dyDescent="0.2">
      <c r="Y910" s="297"/>
    </row>
    <row r="911" spans="25:25" s="29" customFormat="1" x14ac:dyDescent="0.2">
      <c r="Y911" s="297"/>
    </row>
    <row r="912" spans="25:25" s="29" customFormat="1" x14ac:dyDescent="0.2">
      <c r="Y912" s="297"/>
    </row>
    <row r="913" spans="25:25" s="29" customFormat="1" x14ac:dyDescent="0.2">
      <c r="Y913" s="297"/>
    </row>
    <row r="914" spans="25:25" s="29" customFormat="1" x14ac:dyDescent="0.2">
      <c r="Y914" s="297"/>
    </row>
    <row r="915" spans="25:25" s="29" customFormat="1" x14ac:dyDescent="0.2">
      <c r="Y915" s="297"/>
    </row>
    <row r="916" spans="25:25" s="29" customFormat="1" x14ac:dyDescent="0.2">
      <c r="Y916" s="297"/>
    </row>
    <row r="917" spans="25:25" s="29" customFormat="1" x14ac:dyDescent="0.2">
      <c r="Y917" s="297"/>
    </row>
    <row r="918" spans="25:25" s="29" customFormat="1" x14ac:dyDescent="0.2">
      <c r="Y918" s="297"/>
    </row>
    <row r="919" spans="25:25" s="29" customFormat="1" x14ac:dyDescent="0.2">
      <c r="Y919" s="297"/>
    </row>
    <row r="920" spans="25:25" s="29" customFormat="1" x14ac:dyDescent="0.2">
      <c r="Y920" s="297"/>
    </row>
    <row r="921" spans="25:25" s="29" customFormat="1" x14ac:dyDescent="0.2">
      <c r="Y921" s="297"/>
    </row>
    <row r="922" spans="25:25" s="29" customFormat="1" x14ac:dyDescent="0.2">
      <c r="Y922" s="297"/>
    </row>
    <row r="923" spans="25:25" s="29" customFormat="1" x14ac:dyDescent="0.2">
      <c r="Y923" s="297"/>
    </row>
    <row r="924" spans="25:25" s="29" customFormat="1" x14ac:dyDescent="0.2">
      <c r="Y924" s="297"/>
    </row>
    <row r="925" spans="25:25" s="29" customFormat="1" x14ac:dyDescent="0.2">
      <c r="Y925" s="297"/>
    </row>
    <row r="926" spans="25:25" s="29" customFormat="1" x14ac:dyDescent="0.2">
      <c r="Y926" s="297"/>
    </row>
    <row r="927" spans="25:25" s="29" customFormat="1" x14ac:dyDescent="0.2">
      <c r="Y927" s="297"/>
    </row>
    <row r="928" spans="25:25" s="29" customFormat="1" x14ac:dyDescent="0.2">
      <c r="Y928" s="297"/>
    </row>
    <row r="929" spans="25:25" s="29" customFormat="1" x14ac:dyDescent="0.2">
      <c r="Y929" s="297"/>
    </row>
    <row r="930" spans="25:25" s="29" customFormat="1" x14ac:dyDescent="0.2">
      <c r="Y930" s="297"/>
    </row>
    <row r="931" spans="25:25" s="29" customFormat="1" x14ac:dyDescent="0.2">
      <c r="Y931" s="297"/>
    </row>
    <row r="932" spans="25:25" s="29" customFormat="1" x14ac:dyDescent="0.2">
      <c r="Y932" s="297"/>
    </row>
    <row r="933" spans="25:25" s="29" customFormat="1" x14ac:dyDescent="0.2">
      <c r="Y933" s="297"/>
    </row>
    <row r="934" spans="25:25" s="29" customFormat="1" x14ac:dyDescent="0.2">
      <c r="Y934" s="297"/>
    </row>
    <row r="935" spans="25:25" s="29" customFormat="1" x14ac:dyDescent="0.2">
      <c r="Y935" s="297"/>
    </row>
    <row r="936" spans="25:25" s="29" customFormat="1" x14ac:dyDescent="0.2">
      <c r="Y936" s="297"/>
    </row>
    <row r="937" spans="25:25" s="29" customFormat="1" x14ac:dyDescent="0.2">
      <c r="Y937" s="297"/>
    </row>
    <row r="938" spans="25:25" s="29" customFormat="1" x14ac:dyDescent="0.2">
      <c r="Y938" s="297"/>
    </row>
    <row r="939" spans="25:25" s="29" customFormat="1" x14ac:dyDescent="0.2">
      <c r="Y939" s="297"/>
    </row>
    <row r="940" spans="25:25" s="29" customFormat="1" x14ac:dyDescent="0.2">
      <c r="Y940" s="297"/>
    </row>
    <row r="941" spans="25:25" s="29" customFormat="1" x14ac:dyDescent="0.2">
      <c r="Y941" s="297"/>
    </row>
    <row r="942" spans="25:25" s="29" customFormat="1" x14ac:dyDescent="0.2">
      <c r="Y942" s="297"/>
    </row>
    <row r="943" spans="25:25" s="29" customFormat="1" x14ac:dyDescent="0.2">
      <c r="Y943" s="297"/>
    </row>
    <row r="944" spans="25:25" s="29" customFormat="1" x14ac:dyDescent="0.2">
      <c r="Y944" s="297"/>
    </row>
    <row r="945" spans="25:25" s="29" customFormat="1" x14ac:dyDescent="0.2">
      <c r="Y945" s="297"/>
    </row>
    <row r="946" spans="25:25" s="29" customFormat="1" x14ac:dyDescent="0.2">
      <c r="Y946" s="297"/>
    </row>
    <row r="947" spans="25:25" s="29" customFormat="1" x14ac:dyDescent="0.2">
      <c r="Y947" s="297"/>
    </row>
    <row r="948" spans="25:25" s="29" customFormat="1" x14ac:dyDescent="0.2">
      <c r="Y948" s="297"/>
    </row>
    <row r="949" spans="25:25" s="29" customFormat="1" x14ac:dyDescent="0.2">
      <c r="Y949" s="297"/>
    </row>
    <row r="950" spans="25:25" s="29" customFormat="1" x14ac:dyDescent="0.2">
      <c r="Y950" s="297"/>
    </row>
    <row r="951" spans="25:25" s="29" customFormat="1" x14ac:dyDescent="0.2">
      <c r="Y951" s="297"/>
    </row>
    <row r="952" spans="25:25" s="29" customFormat="1" x14ac:dyDescent="0.2">
      <c r="Y952" s="297"/>
    </row>
    <row r="953" spans="25:25" s="29" customFormat="1" x14ac:dyDescent="0.2">
      <c r="Y953" s="297"/>
    </row>
    <row r="954" spans="25:25" s="29" customFormat="1" x14ac:dyDescent="0.2">
      <c r="Y954" s="297"/>
    </row>
    <row r="955" spans="25:25" s="29" customFormat="1" x14ac:dyDescent="0.2">
      <c r="Y955" s="297"/>
    </row>
    <row r="956" spans="25:25" s="29" customFormat="1" x14ac:dyDescent="0.2">
      <c r="Y956" s="297"/>
    </row>
    <row r="957" spans="25:25" s="29" customFormat="1" x14ac:dyDescent="0.2">
      <c r="Y957" s="297"/>
    </row>
    <row r="958" spans="25:25" s="29" customFormat="1" x14ac:dyDescent="0.2">
      <c r="Y958" s="297"/>
    </row>
    <row r="959" spans="25:25" s="29" customFormat="1" x14ac:dyDescent="0.2">
      <c r="Y959" s="297"/>
    </row>
    <row r="960" spans="25:25" s="29" customFormat="1" x14ac:dyDescent="0.2">
      <c r="Y960" s="297"/>
    </row>
    <row r="961" spans="25:25" s="29" customFormat="1" x14ac:dyDescent="0.2">
      <c r="Y961" s="297"/>
    </row>
    <row r="962" spans="25:25" s="29" customFormat="1" x14ac:dyDescent="0.2">
      <c r="Y962" s="297"/>
    </row>
    <row r="963" spans="25:25" s="29" customFormat="1" x14ac:dyDescent="0.2">
      <c r="Y963" s="297"/>
    </row>
    <row r="964" spans="25:25" s="29" customFormat="1" x14ac:dyDescent="0.2">
      <c r="Y964" s="297"/>
    </row>
    <row r="965" spans="25:25" s="29" customFormat="1" x14ac:dyDescent="0.2">
      <c r="Y965" s="297"/>
    </row>
    <row r="966" spans="25:25" s="29" customFormat="1" x14ac:dyDescent="0.2">
      <c r="Y966" s="297"/>
    </row>
    <row r="967" spans="25:25" s="29" customFormat="1" x14ac:dyDescent="0.2">
      <c r="Y967" s="297"/>
    </row>
    <row r="968" spans="25:25" s="29" customFormat="1" x14ac:dyDescent="0.2">
      <c r="Y968" s="297"/>
    </row>
    <row r="969" spans="25:25" s="29" customFormat="1" x14ac:dyDescent="0.2">
      <c r="Y969" s="297"/>
    </row>
    <row r="970" spans="25:25" s="29" customFormat="1" x14ac:dyDescent="0.2">
      <c r="Y970" s="297"/>
    </row>
    <row r="971" spans="25:25" s="29" customFormat="1" x14ac:dyDescent="0.2">
      <c r="Y971" s="297"/>
    </row>
    <row r="972" spans="25:25" s="29" customFormat="1" x14ac:dyDescent="0.2">
      <c r="Y972" s="297"/>
    </row>
    <row r="973" spans="25:25" s="29" customFormat="1" x14ac:dyDescent="0.2">
      <c r="Y973" s="297"/>
    </row>
    <row r="974" spans="25:25" s="29" customFormat="1" x14ac:dyDescent="0.2">
      <c r="Y974" s="297"/>
    </row>
    <row r="975" spans="25:25" s="29" customFormat="1" x14ac:dyDescent="0.2">
      <c r="Y975" s="297"/>
    </row>
    <row r="976" spans="25:25" s="29" customFormat="1" x14ac:dyDescent="0.2">
      <c r="Y976" s="297"/>
    </row>
    <row r="977" spans="25:25" s="29" customFormat="1" x14ac:dyDescent="0.2">
      <c r="Y977" s="297"/>
    </row>
    <row r="978" spans="25:25" s="29" customFormat="1" x14ac:dyDescent="0.2">
      <c r="Y978" s="297"/>
    </row>
    <row r="979" spans="25:25" s="29" customFormat="1" x14ac:dyDescent="0.2">
      <c r="Y979" s="297"/>
    </row>
    <row r="980" spans="25:25" s="29" customFormat="1" x14ac:dyDescent="0.2">
      <c r="Y980" s="297"/>
    </row>
    <row r="981" spans="25:25" s="29" customFormat="1" x14ac:dyDescent="0.2">
      <c r="Y981" s="297"/>
    </row>
    <row r="982" spans="25:25" s="29" customFormat="1" x14ac:dyDescent="0.2">
      <c r="Y982" s="297"/>
    </row>
    <row r="983" spans="25:25" s="29" customFormat="1" x14ac:dyDescent="0.2">
      <c r="Y983" s="297"/>
    </row>
    <row r="984" spans="25:25" s="29" customFormat="1" x14ac:dyDescent="0.2">
      <c r="Y984" s="297"/>
    </row>
    <row r="985" spans="25:25" s="29" customFormat="1" x14ac:dyDescent="0.2">
      <c r="Y985" s="297"/>
    </row>
    <row r="986" spans="25:25" s="29" customFormat="1" x14ac:dyDescent="0.2">
      <c r="Y986" s="297"/>
    </row>
    <row r="987" spans="25:25" s="29" customFormat="1" x14ac:dyDescent="0.2">
      <c r="Y987" s="297"/>
    </row>
    <row r="988" spans="25:25" s="29" customFormat="1" x14ac:dyDescent="0.2">
      <c r="Y988" s="297"/>
    </row>
    <row r="989" spans="25:25" s="29" customFormat="1" x14ac:dyDescent="0.2">
      <c r="Y989" s="297"/>
    </row>
    <row r="990" spans="25:25" s="29" customFormat="1" x14ac:dyDescent="0.2">
      <c r="Y990" s="297"/>
    </row>
    <row r="991" spans="25:25" s="29" customFormat="1" x14ac:dyDescent="0.2">
      <c r="Y991" s="297"/>
    </row>
    <row r="992" spans="25:25" s="29" customFormat="1" x14ac:dyDescent="0.2">
      <c r="Y992" s="297"/>
    </row>
    <row r="993" spans="25:25" s="29" customFormat="1" x14ac:dyDescent="0.2">
      <c r="Y993" s="297"/>
    </row>
    <row r="994" spans="25:25" s="29" customFormat="1" x14ac:dyDescent="0.2">
      <c r="Y994" s="297"/>
    </row>
    <row r="995" spans="25:25" s="29" customFormat="1" x14ac:dyDescent="0.2">
      <c r="Y995" s="297"/>
    </row>
    <row r="996" spans="25:25" s="29" customFormat="1" x14ac:dyDescent="0.2">
      <c r="Y996" s="297"/>
    </row>
    <row r="997" spans="25:25" s="29" customFormat="1" x14ac:dyDescent="0.2">
      <c r="Y997" s="297"/>
    </row>
    <row r="998" spans="25:25" s="29" customFormat="1" x14ac:dyDescent="0.2">
      <c r="Y998" s="297"/>
    </row>
    <row r="999" spans="25:25" s="29" customFormat="1" x14ac:dyDescent="0.2">
      <c r="Y999" s="297"/>
    </row>
    <row r="1000" spans="25:25" s="29" customFormat="1" x14ac:dyDescent="0.2">
      <c r="Y1000" s="297"/>
    </row>
    <row r="1001" spans="25:25" s="29" customFormat="1" x14ac:dyDescent="0.2">
      <c r="Y1001" s="297"/>
    </row>
    <row r="1002" spans="25:25" s="29" customFormat="1" x14ac:dyDescent="0.2">
      <c r="Y1002" s="297"/>
    </row>
    <row r="1003" spans="25:25" s="29" customFormat="1" x14ac:dyDescent="0.2">
      <c r="Y1003" s="297"/>
    </row>
    <row r="1004" spans="25:25" s="29" customFormat="1" x14ac:dyDescent="0.2">
      <c r="Y1004" s="297"/>
    </row>
    <row r="1005" spans="25:25" s="29" customFormat="1" x14ac:dyDescent="0.2">
      <c r="Y1005" s="297"/>
    </row>
    <row r="1006" spans="25:25" s="29" customFormat="1" x14ac:dyDescent="0.2">
      <c r="Y1006" s="297"/>
    </row>
    <row r="1007" spans="25:25" s="29" customFormat="1" x14ac:dyDescent="0.2">
      <c r="Y1007" s="297"/>
    </row>
    <row r="1008" spans="25:25" s="29" customFormat="1" x14ac:dyDescent="0.2">
      <c r="Y1008" s="297"/>
    </row>
    <row r="1009" spans="25:25" s="29" customFormat="1" x14ac:dyDescent="0.2">
      <c r="Y1009" s="297"/>
    </row>
    <row r="1010" spans="25:25" s="29" customFormat="1" x14ac:dyDescent="0.2">
      <c r="Y1010" s="297"/>
    </row>
    <row r="1011" spans="25:25" s="29" customFormat="1" x14ac:dyDescent="0.2">
      <c r="Y1011" s="297"/>
    </row>
    <row r="1012" spans="25:25" s="29" customFormat="1" x14ac:dyDescent="0.2">
      <c r="Y1012" s="297"/>
    </row>
    <row r="1013" spans="25:25" s="29" customFormat="1" x14ac:dyDescent="0.2">
      <c r="Y1013" s="297"/>
    </row>
    <row r="1014" spans="25:25" s="29" customFormat="1" x14ac:dyDescent="0.2">
      <c r="Y1014" s="297"/>
    </row>
    <row r="1015" spans="25:25" s="29" customFormat="1" x14ac:dyDescent="0.2">
      <c r="Y1015" s="297"/>
    </row>
    <row r="1016" spans="25:25" s="29" customFormat="1" x14ac:dyDescent="0.2">
      <c r="Y1016" s="297"/>
    </row>
    <row r="1017" spans="25:25" s="29" customFormat="1" x14ac:dyDescent="0.2">
      <c r="Y1017" s="297"/>
    </row>
    <row r="1018" spans="25:25" s="29" customFormat="1" x14ac:dyDescent="0.2">
      <c r="Y1018" s="297"/>
    </row>
    <row r="1019" spans="25:25" s="29" customFormat="1" x14ac:dyDescent="0.2">
      <c r="Y1019" s="297"/>
    </row>
    <row r="1020" spans="25:25" s="29" customFormat="1" x14ac:dyDescent="0.2">
      <c r="Y1020" s="297"/>
    </row>
    <row r="1021" spans="25:25" s="29" customFormat="1" x14ac:dyDescent="0.2">
      <c r="Y1021" s="297"/>
    </row>
    <row r="1022" spans="25:25" s="29" customFormat="1" x14ac:dyDescent="0.2">
      <c r="Y1022" s="297"/>
    </row>
    <row r="1023" spans="25:25" s="29" customFormat="1" x14ac:dyDescent="0.2">
      <c r="Y1023" s="297"/>
    </row>
    <row r="1024" spans="25:25" s="29" customFormat="1" x14ac:dyDescent="0.2">
      <c r="Y1024" s="297"/>
    </row>
    <row r="1025" spans="25:25" s="29" customFormat="1" x14ac:dyDescent="0.2">
      <c r="Y1025" s="297"/>
    </row>
    <row r="1026" spans="25:25" s="29" customFormat="1" x14ac:dyDescent="0.2">
      <c r="Y1026" s="297"/>
    </row>
    <row r="1027" spans="25:25" s="29" customFormat="1" x14ac:dyDescent="0.2">
      <c r="Y1027" s="297"/>
    </row>
    <row r="1028" spans="25:25" s="29" customFormat="1" x14ac:dyDescent="0.2">
      <c r="Y1028" s="297"/>
    </row>
    <row r="1029" spans="25:25" s="29" customFormat="1" x14ac:dyDescent="0.2">
      <c r="Y1029" s="297"/>
    </row>
    <row r="1030" spans="25:25" s="29" customFormat="1" x14ac:dyDescent="0.2">
      <c r="Y1030" s="297"/>
    </row>
    <row r="1031" spans="25:25" s="29" customFormat="1" x14ac:dyDescent="0.2">
      <c r="Y1031" s="297"/>
    </row>
    <row r="1032" spans="25:25" s="29" customFormat="1" x14ac:dyDescent="0.2">
      <c r="Y1032" s="297"/>
    </row>
    <row r="1033" spans="25:25" s="29" customFormat="1" x14ac:dyDescent="0.2">
      <c r="Y1033" s="297"/>
    </row>
    <row r="1034" spans="25:25" s="29" customFormat="1" x14ac:dyDescent="0.2">
      <c r="Y1034" s="297"/>
    </row>
    <row r="1035" spans="25:25" s="29" customFormat="1" x14ac:dyDescent="0.2">
      <c r="Y1035" s="297"/>
    </row>
    <row r="1036" spans="25:25" s="29" customFormat="1" x14ac:dyDescent="0.2">
      <c r="Y1036" s="297"/>
    </row>
    <row r="1037" spans="25:25" s="29" customFormat="1" x14ac:dyDescent="0.2">
      <c r="Y1037" s="297"/>
    </row>
    <row r="1038" spans="25:25" s="29" customFormat="1" x14ac:dyDescent="0.2">
      <c r="Y1038" s="297"/>
    </row>
    <row r="1039" spans="25:25" s="29" customFormat="1" x14ac:dyDescent="0.2">
      <c r="Y1039" s="297"/>
    </row>
    <row r="1040" spans="25:25" s="29" customFormat="1" x14ac:dyDescent="0.2">
      <c r="Y1040" s="297"/>
    </row>
    <row r="1041" spans="25:25" s="29" customFormat="1" x14ac:dyDescent="0.2">
      <c r="Y1041" s="297"/>
    </row>
    <row r="1042" spans="25:25" s="29" customFormat="1" x14ac:dyDescent="0.2">
      <c r="Y1042" s="297"/>
    </row>
    <row r="1043" spans="25:25" s="29" customFormat="1" x14ac:dyDescent="0.2">
      <c r="Y1043" s="297"/>
    </row>
    <row r="1044" spans="25:25" s="29" customFormat="1" x14ac:dyDescent="0.2">
      <c r="Y1044" s="297"/>
    </row>
    <row r="1045" spans="25:25" s="29" customFormat="1" x14ac:dyDescent="0.2">
      <c r="Y1045" s="297"/>
    </row>
    <row r="1046" spans="25:25" s="29" customFormat="1" x14ac:dyDescent="0.2">
      <c r="Y1046" s="297"/>
    </row>
    <row r="1047" spans="25:25" s="29" customFormat="1" x14ac:dyDescent="0.2">
      <c r="Y1047" s="297"/>
    </row>
    <row r="1048" spans="25:25" s="29" customFormat="1" x14ac:dyDescent="0.2">
      <c r="Y1048" s="297"/>
    </row>
    <row r="1049" spans="25:25" s="29" customFormat="1" x14ac:dyDescent="0.2">
      <c r="Y1049" s="297"/>
    </row>
    <row r="1050" spans="25:25" s="29" customFormat="1" x14ac:dyDescent="0.2">
      <c r="Y1050" s="297"/>
    </row>
    <row r="1051" spans="25:25" s="29" customFormat="1" x14ac:dyDescent="0.2">
      <c r="Y1051" s="297"/>
    </row>
    <row r="1052" spans="25:25" s="29" customFormat="1" x14ac:dyDescent="0.2">
      <c r="Y1052" s="297"/>
    </row>
    <row r="1053" spans="25:25" s="29" customFormat="1" x14ac:dyDescent="0.2">
      <c r="Y1053" s="297"/>
    </row>
    <row r="1054" spans="25:25" s="29" customFormat="1" x14ac:dyDescent="0.2">
      <c r="Y1054" s="297"/>
    </row>
    <row r="1055" spans="25:25" s="29" customFormat="1" x14ac:dyDescent="0.2">
      <c r="Y1055" s="297"/>
    </row>
    <row r="1056" spans="25:25" s="29" customFormat="1" x14ac:dyDescent="0.2">
      <c r="Y1056" s="297"/>
    </row>
    <row r="1057" spans="25:25" s="29" customFormat="1" x14ac:dyDescent="0.2">
      <c r="Y1057" s="297"/>
    </row>
    <row r="1058" spans="25:25" s="29" customFormat="1" x14ac:dyDescent="0.2">
      <c r="Y1058" s="297"/>
    </row>
    <row r="1059" spans="25:25" s="29" customFormat="1" x14ac:dyDescent="0.2">
      <c r="Y1059" s="297"/>
    </row>
    <row r="1060" spans="25:25" s="29" customFormat="1" x14ac:dyDescent="0.2">
      <c r="Y1060" s="297"/>
    </row>
    <row r="1061" spans="25:25" s="29" customFormat="1" x14ac:dyDescent="0.2">
      <c r="Y1061" s="297"/>
    </row>
    <row r="1062" spans="25:25" s="29" customFormat="1" x14ac:dyDescent="0.2">
      <c r="Y1062" s="297"/>
    </row>
    <row r="1063" spans="25:25" s="29" customFormat="1" x14ac:dyDescent="0.2">
      <c r="Y1063" s="297"/>
    </row>
    <row r="1064" spans="25:25" s="29" customFormat="1" x14ac:dyDescent="0.2">
      <c r="Y1064" s="297"/>
    </row>
    <row r="1065" spans="25:25" s="29" customFormat="1" x14ac:dyDescent="0.2">
      <c r="Y1065" s="297"/>
    </row>
    <row r="1066" spans="25:25" s="29" customFormat="1" x14ac:dyDescent="0.2">
      <c r="Y1066" s="297"/>
    </row>
    <row r="1067" spans="25:25" s="29" customFormat="1" x14ac:dyDescent="0.2">
      <c r="Y1067" s="297"/>
    </row>
    <row r="1068" spans="25:25" s="29" customFormat="1" x14ac:dyDescent="0.2">
      <c r="Y1068" s="297"/>
    </row>
    <row r="1069" spans="25:25" s="29" customFormat="1" x14ac:dyDescent="0.2">
      <c r="Y1069" s="297"/>
    </row>
    <row r="1070" spans="25:25" s="29" customFormat="1" x14ac:dyDescent="0.2">
      <c r="Y1070" s="297"/>
    </row>
    <row r="1071" spans="25:25" s="29" customFormat="1" x14ac:dyDescent="0.2">
      <c r="Y1071" s="297"/>
    </row>
    <row r="1072" spans="25:25" s="29" customFormat="1" x14ac:dyDescent="0.2">
      <c r="Y1072" s="297"/>
    </row>
    <row r="1073" spans="25:25" s="29" customFormat="1" x14ac:dyDescent="0.2">
      <c r="Y1073" s="297"/>
    </row>
    <row r="1074" spans="25:25" s="29" customFormat="1" x14ac:dyDescent="0.2">
      <c r="Y1074" s="297"/>
    </row>
    <row r="1075" spans="25:25" s="29" customFormat="1" x14ac:dyDescent="0.2">
      <c r="Y1075" s="297"/>
    </row>
    <row r="1076" spans="25:25" s="29" customFormat="1" x14ac:dyDescent="0.2">
      <c r="Y1076" s="297"/>
    </row>
    <row r="1077" spans="25:25" s="29" customFormat="1" x14ac:dyDescent="0.2">
      <c r="Y1077" s="297"/>
    </row>
    <row r="1078" spans="25:25" s="29" customFormat="1" x14ac:dyDescent="0.2">
      <c r="Y1078" s="297"/>
    </row>
    <row r="1079" spans="25:25" s="29" customFormat="1" x14ac:dyDescent="0.2">
      <c r="Y1079" s="297"/>
    </row>
    <row r="1080" spans="25:25" s="29" customFormat="1" x14ac:dyDescent="0.2">
      <c r="Y1080" s="297"/>
    </row>
    <row r="1081" spans="25:25" s="29" customFormat="1" x14ac:dyDescent="0.2">
      <c r="Y1081" s="297"/>
    </row>
    <row r="1082" spans="25:25" s="29" customFormat="1" x14ac:dyDescent="0.2">
      <c r="Y1082" s="297"/>
    </row>
    <row r="1083" spans="25:25" s="29" customFormat="1" x14ac:dyDescent="0.2">
      <c r="Y1083" s="297"/>
    </row>
    <row r="1084" spans="25:25" s="29" customFormat="1" x14ac:dyDescent="0.2">
      <c r="Y1084" s="297"/>
    </row>
    <row r="1085" spans="25:25" s="29" customFormat="1" x14ac:dyDescent="0.2">
      <c r="Y1085" s="297"/>
    </row>
    <row r="1086" spans="25:25" s="29" customFormat="1" x14ac:dyDescent="0.2">
      <c r="Y1086" s="297"/>
    </row>
    <row r="1087" spans="25:25" s="29" customFormat="1" x14ac:dyDescent="0.2">
      <c r="Y1087" s="297"/>
    </row>
    <row r="1088" spans="25:25" s="29" customFormat="1" x14ac:dyDescent="0.2">
      <c r="Y1088" s="297"/>
    </row>
    <row r="1089" spans="25:25" s="29" customFormat="1" x14ac:dyDescent="0.2">
      <c r="Y1089" s="297"/>
    </row>
    <row r="1090" spans="25:25" s="29" customFormat="1" x14ac:dyDescent="0.2">
      <c r="Y1090" s="297"/>
    </row>
    <row r="1091" spans="25:25" s="29" customFormat="1" x14ac:dyDescent="0.2">
      <c r="Y1091" s="297"/>
    </row>
    <row r="1092" spans="25:25" s="29" customFormat="1" x14ac:dyDescent="0.2">
      <c r="Y1092" s="297"/>
    </row>
    <row r="1093" spans="25:25" s="29" customFormat="1" x14ac:dyDescent="0.2">
      <c r="Y1093" s="297"/>
    </row>
    <row r="1094" spans="25:25" s="29" customFormat="1" x14ac:dyDescent="0.2">
      <c r="Y1094" s="297"/>
    </row>
    <row r="1095" spans="25:25" s="29" customFormat="1" x14ac:dyDescent="0.2">
      <c r="Y1095" s="297"/>
    </row>
    <row r="1096" spans="25:25" s="29" customFormat="1" x14ac:dyDescent="0.2">
      <c r="Y1096" s="297"/>
    </row>
    <row r="1097" spans="25:25" s="29" customFormat="1" x14ac:dyDescent="0.2">
      <c r="Y1097" s="297"/>
    </row>
    <row r="1098" spans="25:25" s="29" customFormat="1" x14ac:dyDescent="0.2">
      <c r="Y1098" s="297"/>
    </row>
    <row r="1099" spans="25:25" s="29" customFormat="1" x14ac:dyDescent="0.2">
      <c r="Y1099" s="297"/>
    </row>
    <row r="1100" spans="25:25" s="29" customFormat="1" x14ac:dyDescent="0.2">
      <c r="Y1100" s="297"/>
    </row>
    <row r="1101" spans="25:25" s="29" customFormat="1" x14ac:dyDescent="0.2">
      <c r="Y1101" s="297"/>
    </row>
    <row r="1102" spans="25:25" s="29" customFormat="1" x14ac:dyDescent="0.2">
      <c r="Y1102" s="297"/>
    </row>
    <row r="1103" spans="25:25" s="29" customFormat="1" x14ac:dyDescent="0.2">
      <c r="Y1103" s="297"/>
    </row>
    <row r="1104" spans="25:25" s="29" customFormat="1" x14ac:dyDescent="0.2">
      <c r="Y1104" s="297"/>
    </row>
    <row r="1105" spans="25:25" s="29" customFormat="1" x14ac:dyDescent="0.2">
      <c r="Y1105" s="297"/>
    </row>
    <row r="1106" spans="25:25" s="29" customFormat="1" x14ac:dyDescent="0.2">
      <c r="Y1106" s="297"/>
    </row>
    <row r="1107" spans="25:25" s="29" customFormat="1" x14ac:dyDescent="0.2">
      <c r="Y1107" s="297"/>
    </row>
    <row r="1108" spans="25:25" s="29" customFormat="1" x14ac:dyDescent="0.2">
      <c r="Y1108" s="297"/>
    </row>
    <row r="1109" spans="25:25" s="29" customFormat="1" x14ac:dyDescent="0.2">
      <c r="Y1109" s="297"/>
    </row>
    <row r="1110" spans="25:25" s="29" customFormat="1" x14ac:dyDescent="0.2">
      <c r="Y1110" s="297"/>
    </row>
    <row r="1111" spans="25:25" s="29" customFormat="1" x14ac:dyDescent="0.2">
      <c r="Y1111" s="297"/>
    </row>
    <row r="1112" spans="25:25" s="29" customFormat="1" x14ac:dyDescent="0.2">
      <c r="Y1112" s="297"/>
    </row>
    <row r="1113" spans="25:25" s="29" customFormat="1" x14ac:dyDescent="0.2">
      <c r="Y1113" s="297"/>
    </row>
    <row r="1114" spans="25:25" s="29" customFormat="1" x14ac:dyDescent="0.2">
      <c r="Y1114" s="297"/>
    </row>
    <row r="1115" spans="25:25" s="29" customFormat="1" x14ac:dyDescent="0.2">
      <c r="Y1115" s="297"/>
    </row>
    <row r="1116" spans="25:25" s="29" customFormat="1" x14ac:dyDescent="0.2">
      <c r="Y1116" s="297"/>
    </row>
    <row r="1117" spans="25:25" s="29" customFormat="1" x14ac:dyDescent="0.2">
      <c r="Y1117" s="297"/>
    </row>
    <row r="1118" spans="25:25" s="29" customFormat="1" x14ac:dyDescent="0.2">
      <c r="Y1118" s="297"/>
    </row>
    <row r="1119" spans="25:25" s="29" customFormat="1" x14ac:dyDescent="0.2">
      <c r="Y1119" s="297"/>
    </row>
    <row r="1120" spans="25:25" s="29" customFormat="1" x14ac:dyDescent="0.2">
      <c r="Y1120" s="297"/>
    </row>
    <row r="1121" spans="25:25" s="29" customFormat="1" x14ac:dyDescent="0.2">
      <c r="Y1121" s="297"/>
    </row>
    <row r="1122" spans="25:25" s="29" customFormat="1" x14ac:dyDescent="0.2">
      <c r="Y1122" s="297"/>
    </row>
    <row r="1123" spans="25:25" s="29" customFormat="1" x14ac:dyDescent="0.2">
      <c r="Y1123" s="297"/>
    </row>
    <row r="1124" spans="25:25" s="29" customFormat="1" x14ac:dyDescent="0.2">
      <c r="Y1124" s="297"/>
    </row>
    <row r="1125" spans="25:25" s="29" customFormat="1" x14ac:dyDescent="0.2">
      <c r="Y1125" s="297"/>
    </row>
    <row r="1126" spans="25:25" s="29" customFormat="1" x14ac:dyDescent="0.2">
      <c r="Y1126" s="297"/>
    </row>
    <row r="1127" spans="25:25" s="29" customFormat="1" x14ac:dyDescent="0.2">
      <c r="Y1127" s="297"/>
    </row>
    <row r="1128" spans="25:25" s="29" customFormat="1" x14ac:dyDescent="0.2">
      <c r="Y1128" s="297"/>
    </row>
    <row r="1129" spans="25:25" s="29" customFormat="1" x14ac:dyDescent="0.2">
      <c r="Y1129" s="297"/>
    </row>
    <row r="1130" spans="25:25" s="29" customFormat="1" x14ac:dyDescent="0.2">
      <c r="Y1130" s="297"/>
    </row>
    <row r="1131" spans="25:25" s="29" customFormat="1" x14ac:dyDescent="0.2">
      <c r="Y1131" s="297"/>
    </row>
    <row r="1132" spans="25:25" s="29" customFormat="1" x14ac:dyDescent="0.2">
      <c r="Y1132" s="297"/>
    </row>
    <row r="1133" spans="25:25" s="29" customFormat="1" x14ac:dyDescent="0.2">
      <c r="Y1133" s="297"/>
    </row>
    <row r="1134" spans="25:25" s="29" customFormat="1" x14ac:dyDescent="0.2">
      <c r="Y1134" s="297"/>
    </row>
    <row r="1135" spans="25:25" s="29" customFormat="1" x14ac:dyDescent="0.2">
      <c r="Y1135" s="297"/>
    </row>
    <row r="1136" spans="25:25" s="29" customFormat="1" x14ac:dyDescent="0.2">
      <c r="Y1136" s="297"/>
    </row>
    <row r="1137" spans="25:25" s="29" customFormat="1" x14ac:dyDescent="0.2">
      <c r="Y1137" s="297"/>
    </row>
    <row r="1138" spans="25:25" s="29" customFormat="1" x14ac:dyDescent="0.2">
      <c r="Y1138" s="297"/>
    </row>
    <row r="1139" spans="25:25" s="29" customFormat="1" x14ac:dyDescent="0.2">
      <c r="Y1139" s="297"/>
    </row>
    <row r="1140" spans="25:25" s="29" customFormat="1" x14ac:dyDescent="0.2">
      <c r="Y1140" s="297"/>
    </row>
    <row r="1141" spans="25:25" s="29" customFormat="1" x14ac:dyDescent="0.2">
      <c r="Y1141" s="297"/>
    </row>
    <row r="1142" spans="25:25" s="29" customFormat="1" x14ac:dyDescent="0.2">
      <c r="Y1142" s="297"/>
    </row>
    <row r="1143" spans="25:25" s="29" customFormat="1" x14ac:dyDescent="0.2">
      <c r="Y1143" s="297"/>
    </row>
    <row r="1144" spans="25:25" s="29" customFormat="1" x14ac:dyDescent="0.2">
      <c r="Y1144" s="297"/>
    </row>
    <row r="1145" spans="25:25" s="29" customFormat="1" x14ac:dyDescent="0.2">
      <c r="Y1145" s="297"/>
    </row>
    <row r="1146" spans="25:25" s="29" customFormat="1" x14ac:dyDescent="0.2">
      <c r="Y1146" s="297"/>
    </row>
    <row r="1147" spans="25:25" s="29" customFormat="1" x14ac:dyDescent="0.2">
      <c r="Y1147" s="297"/>
    </row>
    <row r="1148" spans="25:25" s="29" customFormat="1" x14ac:dyDescent="0.2">
      <c r="Y1148" s="297"/>
    </row>
    <row r="1149" spans="25:25" s="29" customFormat="1" x14ac:dyDescent="0.2">
      <c r="Y1149" s="297"/>
    </row>
    <row r="1150" spans="25:25" s="29" customFormat="1" x14ac:dyDescent="0.2">
      <c r="Y1150" s="297"/>
    </row>
    <row r="1151" spans="25:25" s="29" customFormat="1" x14ac:dyDescent="0.2">
      <c r="Y1151" s="297"/>
    </row>
    <row r="1152" spans="25:25" s="29" customFormat="1" x14ac:dyDescent="0.2">
      <c r="Y1152" s="297"/>
    </row>
    <row r="1153" spans="25:25" s="29" customFormat="1" x14ac:dyDescent="0.2">
      <c r="Y1153" s="297"/>
    </row>
    <row r="1154" spans="25:25" s="29" customFormat="1" x14ac:dyDescent="0.2">
      <c r="Y1154" s="297"/>
    </row>
    <row r="1155" spans="25:25" s="29" customFormat="1" x14ac:dyDescent="0.2">
      <c r="Y1155" s="297"/>
    </row>
    <row r="1156" spans="25:25" s="29" customFormat="1" x14ac:dyDescent="0.2">
      <c r="Y1156" s="297"/>
    </row>
    <row r="1157" spans="25:25" s="29" customFormat="1" x14ac:dyDescent="0.2">
      <c r="Y1157" s="297"/>
    </row>
    <row r="1158" spans="25:25" s="29" customFormat="1" x14ac:dyDescent="0.2">
      <c r="Y1158" s="297"/>
    </row>
    <row r="1159" spans="25:25" s="29" customFormat="1" x14ac:dyDescent="0.2">
      <c r="Y1159" s="297"/>
    </row>
    <row r="1160" spans="25:25" s="29" customFormat="1" x14ac:dyDescent="0.2">
      <c r="Y1160" s="297"/>
    </row>
    <row r="1161" spans="25:25" s="29" customFormat="1" x14ac:dyDescent="0.2">
      <c r="Y1161" s="297"/>
    </row>
    <row r="1162" spans="25:25" s="29" customFormat="1" x14ac:dyDescent="0.2">
      <c r="Y1162" s="297"/>
    </row>
    <row r="1163" spans="25:25" s="29" customFormat="1" x14ac:dyDescent="0.2">
      <c r="Y1163" s="297"/>
    </row>
    <row r="1164" spans="25:25" s="29" customFormat="1" x14ac:dyDescent="0.2">
      <c r="Y1164" s="297"/>
    </row>
    <row r="1165" spans="25:25" s="29" customFormat="1" x14ac:dyDescent="0.2">
      <c r="Y1165" s="297"/>
    </row>
    <row r="1166" spans="25:25" s="29" customFormat="1" x14ac:dyDescent="0.2">
      <c r="Y1166" s="297"/>
    </row>
    <row r="1167" spans="25:25" s="29" customFormat="1" x14ac:dyDescent="0.2">
      <c r="Y1167" s="297"/>
    </row>
    <row r="1168" spans="25:25" s="29" customFormat="1" x14ac:dyDescent="0.2">
      <c r="Y1168" s="297"/>
    </row>
    <row r="1169" spans="25:25" s="29" customFormat="1" x14ac:dyDescent="0.2">
      <c r="Y1169" s="297"/>
    </row>
    <row r="1170" spans="25:25" s="29" customFormat="1" x14ac:dyDescent="0.2">
      <c r="Y1170" s="297"/>
    </row>
    <row r="1171" spans="25:25" s="29" customFormat="1" x14ac:dyDescent="0.2">
      <c r="Y1171" s="297"/>
    </row>
    <row r="1172" spans="25:25" s="29" customFormat="1" x14ac:dyDescent="0.2">
      <c r="Y1172" s="297"/>
    </row>
    <row r="1173" spans="25:25" s="29" customFormat="1" x14ac:dyDescent="0.2">
      <c r="Y1173" s="297"/>
    </row>
    <row r="1174" spans="25:25" s="29" customFormat="1" x14ac:dyDescent="0.2">
      <c r="Y1174" s="297"/>
    </row>
    <row r="1175" spans="25:25" s="29" customFormat="1" x14ac:dyDescent="0.2">
      <c r="Y1175" s="297"/>
    </row>
    <row r="1176" spans="25:25" s="29" customFormat="1" x14ac:dyDescent="0.2">
      <c r="Y1176" s="297"/>
    </row>
    <row r="1177" spans="25:25" s="29" customFormat="1" x14ac:dyDescent="0.2">
      <c r="Y1177" s="297"/>
    </row>
    <row r="1178" spans="25:25" s="29" customFormat="1" x14ac:dyDescent="0.2">
      <c r="Y1178" s="297"/>
    </row>
    <row r="1179" spans="25:25" s="29" customFormat="1" x14ac:dyDescent="0.2">
      <c r="Y1179" s="297"/>
    </row>
    <row r="1180" spans="25:25" s="29" customFormat="1" x14ac:dyDescent="0.2">
      <c r="Y1180" s="297"/>
    </row>
    <row r="1181" spans="25:25" s="29" customFormat="1" x14ac:dyDescent="0.2">
      <c r="Y1181" s="297"/>
    </row>
    <row r="1182" spans="25:25" s="29" customFormat="1" x14ac:dyDescent="0.2">
      <c r="Y1182" s="297"/>
    </row>
    <row r="1183" spans="25:25" s="29" customFormat="1" x14ac:dyDescent="0.2">
      <c r="Y1183" s="297"/>
    </row>
    <row r="1184" spans="25:25" s="29" customFormat="1" x14ac:dyDescent="0.2">
      <c r="Y1184" s="297"/>
    </row>
    <row r="1185" spans="25:25" s="29" customFormat="1" x14ac:dyDescent="0.2">
      <c r="Y1185" s="297"/>
    </row>
    <row r="1186" spans="25:25" s="29" customFormat="1" x14ac:dyDescent="0.2">
      <c r="Y1186" s="297"/>
    </row>
    <row r="1187" spans="25:25" s="29" customFormat="1" x14ac:dyDescent="0.2">
      <c r="Y1187" s="297"/>
    </row>
    <row r="1188" spans="25:25" s="29" customFormat="1" x14ac:dyDescent="0.2">
      <c r="Y1188" s="297"/>
    </row>
    <row r="1189" spans="25:25" s="29" customFormat="1" x14ac:dyDescent="0.2">
      <c r="Y1189" s="297"/>
    </row>
    <row r="1190" spans="25:25" s="29" customFormat="1" x14ac:dyDescent="0.2">
      <c r="Y1190" s="297"/>
    </row>
    <row r="1191" spans="25:25" s="29" customFormat="1" x14ac:dyDescent="0.2">
      <c r="Y1191" s="297"/>
    </row>
    <row r="1192" spans="25:25" s="29" customFormat="1" x14ac:dyDescent="0.2">
      <c r="Y1192" s="297"/>
    </row>
    <row r="1193" spans="25:25" s="29" customFormat="1" x14ac:dyDescent="0.2">
      <c r="Y1193" s="297"/>
    </row>
    <row r="1194" spans="25:25" s="29" customFormat="1" x14ac:dyDescent="0.2">
      <c r="Y1194" s="297"/>
    </row>
    <row r="1195" spans="25:25" s="29" customFormat="1" x14ac:dyDescent="0.2">
      <c r="Y1195" s="297"/>
    </row>
    <row r="1196" spans="25:25" s="29" customFormat="1" x14ac:dyDescent="0.2">
      <c r="Y1196" s="297"/>
    </row>
    <row r="1197" spans="25:25" s="29" customFormat="1" x14ac:dyDescent="0.2">
      <c r="Y1197" s="297"/>
    </row>
    <row r="1198" spans="25:25" s="29" customFormat="1" x14ac:dyDescent="0.2">
      <c r="Y1198" s="297"/>
    </row>
    <row r="1199" spans="25:25" s="29" customFormat="1" x14ac:dyDescent="0.2">
      <c r="Y1199" s="297"/>
    </row>
    <row r="1200" spans="25:25" s="29" customFormat="1" x14ac:dyDescent="0.2">
      <c r="Y1200" s="297"/>
    </row>
    <row r="1201" spans="25:25" s="29" customFormat="1" x14ac:dyDescent="0.2">
      <c r="Y1201" s="297"/>
    </row>
    <row r="1202" spans="25:25" s="29" customFormat="1" x14ac:dyDescent="0.2">
      <c r="Y1202" s="297"/>
    </row>
    <row r="1203" spans="25:25" s="29" customFormat="1" x14ac:dyDescent="0.2">
      <c r="Y1203" s="297"/>
    </row>
    <row r="1204" spans="25:25" s="29" customFormat="1" x14ac:dyDescent="0.2">
      <c r="Y1204" s="297"/>
    </row>
    <row r="1205" spans="25:25" s="29" customFormat="1" x14ac:dyDescent="0.2">
      <c r="Y1205" s="297"/>
    </row>
    <row r="1206" spans="25:25" s="29" customFormat="1" x14ac:dyDescent="0.2">
      <c r="Y1206" s="297"/>
    </row>
    <row r="1207" spans="25:25" s="29" customFormat="1" x14ac:dyDescent="0.2">
      <c r="Y1207" s="297"/>
    </row>
    <row r="1208" spans="25:25" s="29" customFormat="1" x14ac:dyDescent="0.2">
      <c r="Y1208" s="297"/>
    </row>
    <row r="1209" spans="25:25" s="29" customFormat="1" x14ac:dyDescent="0.2">
      <c r="Y1209" s="297"/>
    </row>
    <row r="1210" spans="25:25" s="29" customFormat="1" x14ac:dyDescent="0.2">
      <c r="Y1210" s="297"/>
    </row>
    <row r="1211" spans="25:25" s="29" customFormat="1" x14ac:dyDescent="0.2">
      <c r="Y1211" s="297"/>
    </row>
    <row r="1212" spans="25:25" s="29" customFormat="1" x14ac:dyDescent="0.2">
      <c r="Y1212" s="297"/>
    </row>
    <row r="1213" spans="25:25" s="29" customFormat="1" x14ac:dyDescent="0.2">
      <c r="Y1213" s="297"/>
    </row>
    <row r="1214" spans="25:25" s="29" customFormat="1" x14ac:dyDescent="0.2">
      <c r="Y1214" s="297"/>
    </row>
    <row r="1215" spans="25:25" s="29" customFormat="1" x14ac:dyDescent="0.2">
      <c r="Y1215" s="297"/>
    </row>
    <row r="1216" spans="25:25" s="29" customFormat="1" x14ac:dyDescent="0.2">
      <c r="Y1216" s="297"/>
    </row>
    <row r="1217" spans="25:25" s="29" customFormat="1" x14ac:dyDescent="0.2">
      <c r="Y1217" s="297"/>
    </row>
    <row r="1218" spans="25:25" s="29" customFormat="1" x14ac:dyDescent="0.2">
      <c r="Y1218" s="297"/>
    </row>
    <row r="1219" spans="25:25" s="29" customFormat="1" x14ac:dyDescent="0.2">
      <c r="Y1219" s="297"/>
    </row>
    <row r="1220" spans="25:25" s="29" customFormat="1" x14ac:dyDescent="0.2">
      <c r="Y1220" s="297"/>
    </row>
    <row r="1221" spans="25:25" s="29" customFormat="1" x14ac:dyDescent="0.2">
      <c r="Y1221" s="297"/>
    </row>
    <row r="1222" spans="25:25" s="29" customFormat="1" x14ac:dyDescent="0.2">
      <c r="Y1222" s="297"/>
    </row>
    <row r="1223" spans="25:25" s="29" customFormat="1" x14ac:dyDescent="0.2">
      <c r="Y1223" s="297"/>
    </row>
    <row r="1224" spans="25:25" s="29" customFormat="1" x14ac:dyDescent="0.2">
      <c r="Y1224" s="297"/>
    </row>
    <row r="1225" spans="25:25" s="29" customFormat="1" x14ac:dyDescent="0.2">
      <c r="Y1225" s="297"/>
    </row>
    <row r="1226" spans="25:25" s="29" customFormat="1" x14ac:dyDescent="0.2">
      <c r="Y1226" s="297"/>
    </row>
    <row r="1227" spans="25:25" s="29" customFormat="1" x14ac:dyDescent="0.2">
      <c r="Y1227" s="297"/>
    </row>
    <row r="1228" spans="25:25" s="29" customFormat="1" x14ac:dyDescent="0.2">
      <c r="Y1228" s="297"/>
    </row>
    <row r="1229" spans="25:25" s="29" customFormat="1" x14ac:dyDescent="0.2">
      <c r="Y1229" s="297"/>
    </row>
    <row r="1230" spans="25:25" s="29" customFormat="1" x14ac:dyDescent="0.2">
      <c r="Y1230" s="297"/>
    </row>
    <row r="1231" spans="25:25" s="29" customFormat="1" x14ac:dyDescent="0.2">
      <c r="Y1231" s="297"/>
    </row>
    <row r="1232" spans="25:25" s="29" customFormat="1" x14ac:dyDescent="0.2">
      <c r="Y1232" s="297"/>
    </row>
    <row r="1233" spans="25:25" s="29" customFormat="1" x14ac:dyDescent="0.2">
      <c r="Y1233" s="297"/>
    </row>
    <row r="1234" spans="25:25" s="29" customFormat="1" x14ac:dyDescent="0.2">
      <c r="Y1234" s="297"/>
    </row>
    <row r="1235" spans="25:25" s="29" customFormat="1" x14ac:dyDescent="0.2">
      <c r="Y1235" s="297"/>
    </row>
    <row r="1236" spans="25:25" s="29" customFormat="1" x14ac:dyDescent="0.2">
      <c r="Y1236" s="297"/>
    </row>
    <row r="1237" spans="25:25" s="29" customFormat="1" x14ac:dyDescent="0.2">
      <c r="Y1237" s="297"/>
    </row>
    <row r="1238" spans="25:25" s="29" customFormat="1" x14ac:dyDescent="0.2">
      <c r="Y1238" s="297"/>
    </row>
    <row r="1239" spans="25:25" s="29" customFormat="1" x14ac:dyDescent="0.2">
      <c r="Y1239" s="297"/>
    </row>
    <row r="1240" spans="25:25" s="29" customFormat="1" x14ac:dyDescent="0.2">
      <c r="Y1240" s="297"/>
    </row>
    <row r="1241" spans="25:25" s="29" customFormat="1" x14ac:dyDescent="0.2">
      <c r="Y1241" s="297"/>
    </row>
    <row r="1242" spans="25:25" s="29" customFormat="1" x14ac:dyDescent="0.2">
      <c r="Y1242" s="297"/>
    </row>
    <row r="1243" spans="25:25" s="29" customFormat="1" x14ac:dyDescent="0.2">
      <c r="Y1243" s="297"/>
    </row>
    <row r="1244" spans="25:25" s="29" customFormat="1" x14ac:dyDescent="0.2">
      <c r="Y1244" s="297"/>
    </row>
    <row r="1245" spans="25:25" s="29" customFormat="1" x14ac:dyDescent="0.2">
      <c r="Y1245" s="297"/>
    </row>
    <row r="1246" spans="25:25" s="29" customFormat="1" x14ac:dyDescent="0.2">
      <c r="Y1246" s="297"/>
    </row>
    <row r="1247" spans="25:25" s="29" customFormat="1" x14ac:dyDescent="0.2">
      <c r="Y1247" s="297"/>
    </row>
    <row r="1248" spans="25:25" s="29" customFormat="1" x14ac:dyDescent="0.2">
      <c r="Y1248" s="297"/>
    </row>
    <row r="1249" spans="25:25" s="29" customFormat="1" x14ac:dyDescent="0.2">
      <c r="Y1249" s="297"/>
    </row>
    <row r="1250" spans="25:25" s="29" customFormat="1" x14ac:dyDescent="0.2">
      <c r="Y1250" s="297"/>
    </row>
    <row r="1251" spans="25:25" s="29" customFormat="1" x14ac:dyDescent="0.2">
      <c r="Y1251" s="297"/>
    </row>
    <row r="1252" spans="25:25" s="29" customFormat="1" x14ac:dyDescent="0.2">
      <c r="Y1252" s="297"/>
    </row>
    <row r="1253" spans="25:25" s="29" customFormat="1" x14ac:dyDescent="0.2">
      <c r="Y1253" s="297"/>
    </row>
    <row r="1254" spans="25:25" s="29" customFormat="1" x14ac:dyDescent="0.2">
      <c r="Y1254" s="297"/>
    </row>
    <row r="1255" spans="25:25" s="29" customFormat="1" x14ac:dyDescent="0.2">
      <c r="Y1255" s="297"/>
    </row>
    <row r="1256" spans="25:25" s="29" customFormat="1" x14ac:dyDescent="0.2">
      <c r="Y1256" s="297"/>
    </row>
    <row r="1257" spans="25:25" s="29" customFormat="1" x14ac:dyDescent="0.2">
      <c r="Y1257" s="297"/>
    </row>
    <row r="1258" spans="25:25" s="29" customFormat="1" x14ac:dyDescent="0.2">
      <c r="Y1258" s="297"/>
    </row>
    <row r="1259" spans="25:25" s="29" customFormat="1" x14ac:dyDescent="0.2">
      <c r="Y1259" s="297"/>
    </row>
    <row r="1260" spans="25:25" s="29" customFormat="1" x14ac:dyDescent="0.2">
      <c r="Y1260" s="297"/>
    </row>
    <row r="1261" spans="25:25" s="29" customFormat="1" x14ac:dyDescent="0.2">
      <c r="Y1261" s="297"/>
    </row>
    <row r="1262" spans="25:25" s="29" customFormat="1" x14ac:dyDescent="0.2">
      <c r="Y1262" s="297"/>
    </row>
    <row r="1263" spans="25:25" s="29" customFormat="1" x14ac:dyDescent="0.2">
      <c r="Y1263" s="297"/>
    </row>
    <row r="1264" spans="25:25" s="29" customFormat="1" x14ac:dyDescent="0.2">
      <c r="Y1264" s="297"/>
    </row>
    <row r="1265" spans="25:25" s="29" customFormat="1" x14ac:dyDescent="0.2">
      <c r="Y1265" s="297"/>
    </row>
    <row r="1266" spans="25:25" s="29" customFormat="1" x14ac:dyDescent="0.2">
      <c r="Y1266" s="297"/>
    </row>
    <row r="1267" spans="25:25" s="29" customFormat="1" x14ac:dyDescent="0.2">
      <c r="Y1267" s="297"/>
    </row>
    <row r="1268" spans="25:25" s="29" customFormat="1" x14ac:dyDescent="0.2">
      <c r="Y1268" s="297"/>
    </row>
    <row r="1269" spans="25:25" s="29" customFormat="1" x14ac:dyDescent="0.2">
      <c r="Y1269" s="297"/>
    </row>
    <row r="1270" spans="25:25" s="29" customFormat="1" x14ac:dyDescent="0.2">
      <c r="Y1270" s="297"/>
    </row>
    <row r="1271" spans="25:25" s="29" customFormat="1" x14ac:dyDescent="0.2">
      <c r="Y1271" s="297"/>
    </row>
    <row r="1272" spans="25:25" s="29" customFormat="1" x14ac:dyDescent="0.2">
      <c r="Y1272" s="297"/>
    </row>
    <row r="1273" spans="25:25" s="29" customFormat="1" x14ac:dyDescent="0.2">
      <c r="Y1273" s="297"/>
    </row>
    <row r="1274" spans="25:25" s="29" customFormat="1" x14ac:dyDescent="0.2">
      <c r="Y1274" s="297"/>
    </row>
    <row r="1275" spans="25:25" s="29" customFormat="1" x14ac:dyDescent="0.2">
      <c r="Y1275" s="297"/>
    </row>
    <row r="1276" spans="25:25" s="29" customFormat="1" x14ac:dyDescent="0.2">
      <c r="Y1276" s="297"/>
    </row>
    <row r="1277" spans="25:25" s="29" customFormat="1" x14ac:dyDescent="0.2">
      <c r="Y1277" s="297"/>
    </row>
    <row r="1278" spans="25:25" s="29" customFormat="1" x14ac:dyDescent="0.2">
      <c r="Y1278" s="297"/>
    </row>
    <row r="1279" spans="25:25" s="29" customFormat="1" x14ac:dyDescent="0.2">
      <c r="Y1279" s="297"/>
    </row>
    <row r="1280" spans="25:25" s="29" customFormat="1" x14ac:dyDescent="0.2">
      <c r="Y1280" s="297"/>
    </row>
    <row r="1281" spans="25:25" s="29" customFormat="1" x14ac:dyDescent="0.2">
      <c r="Y1281" s="297"/>
    </row>
    <row r="1282" spans="25:25" s="29" customFormat="1" x14ac:dyDescent="0.2">
      <c r="Y1282" s="297"/>
    </row>
    <row r="1283" spans="25:25" s="29" customFormat="1" x14ac:dyDescent="0.2">
      <c r="Y1283" s="297"/>
    </row>
    <row r="1284" spans="25:25" s="29" customFormat="1" x14ac:dyDescent="0.2">
      <c r="Y1284" s="297"/>
    </row>
    <row r="1285" spans="25:25" s="29" customFormat="1" x14ac:dyDescent="0.2">
      <c r="Y1285" s="297"/>
    </row>
    <row r="1286" spans="25:25" s="29" customFormat="1" x14ac:dyDescent="0.2">
      <c r="Y1286" s="297"/>
    </row>
    <row r="1287" spans="25:25" s="29" customFormat="1" x14ac:dyDescent="0.2">
      <c r="Y1287" s="297"/>
    </row>
    <row r="1288" spans="25:25" s="29" customFormat="1" x14ac:dyDescent="0.2">
      <c r="Y1288" s="297"/>
    </row>
    <row r="1289" spans="25:25" s="29" customFormat="1" x14ac:dyDescent="0.2">
      <c r="Y1289" s="297"/>
    </row>
    <row r="1290" spans="25:25" s="29" customFormat="1" x14ac:dyDescent="0.2">
      <c r="Y1290" s="297"/>
    </row>
    <row r="1291" spans="25:25" s="29" customFormat="1" x14ac:dyDescent="0.2">
      <c r="Y1291" s="297"/>
    </row>
    <row r="1292" spans="25:25" s="29" customFormat="1" x14ac:dyDescent="0.2">
      <c r="Y1292" s="297"/>
    </row>
    <row r="1293" spans="25:25" s="29" customFormat="1" x14ac:dyDescent="0.2">
      <c r="Y1293" s="297"/>
    </row>
    <row r="1294" spans="25:25" s="29" customFormat="1" x14ac:dyDescent="0.2">
      <c r="Y1294" s="297"/>
    </row>
    <row r="1295" spans="25:25" s="29" customFormat="1" x14ac:dyDescent="0.2">
      <c r="Y1295" s="297"/>
    </row>
    <row r="1296" spans="25:25" s="29" customFormat="1" x14ac:dyDescent="0.2">
      <c r="Y1296" s="297"/>
    </row>
    <row r="1297" spans="25:25" s="29" customFormat="1" x14ac:dyDescent="0.2">
      <c r="Y1297" s="297"/>
    </row>
    <row r="1298" spans="25:25" s="29" customFormat="1" x14ac:dyDescent="0.2">
      <c r="Y1298" s="297"/>
    </row>
    <row r="1299" spans="25:25" s="29" customFormat="1" x14ac:dyDescent="0.2">
      <c r="Y1299" s="297"/>
    </row>
    <row r="1300" spans="25:25" s="29" customFormat="1" x14ac:dyDescent="0.2">
      <c r="Y1300" s="297"/>
    </row>
    <row r="1301" spans="25:25" s="29" customFormat="1" x14ac:dyDescent="0.2">
      <c r="Y1301" s="297"/>
    </row>
    <row r="1302" spans="25:25" s="29" customFormat="1" x14ac:dyDescent="0.2">
      <c r="Y1302" s="297"/>
    </row>
    <row r="1303" spans="25:25" s="29" customFormat="1" x14ac:dyDescent="0.2">
      <c r="Y1303" s="297"/>
    </row>
    <row r="1304" spans="25:25" s="29" customFormat="1" x14ac:dyDescent="0.2">
      <c r="Y1304" s="297"/>
    </row>
    <row r="1305" spans="25:25" s="29" customFormat="1" x14ac:dyDescent="0.2">
      <c r="Y1305" s="297"/>
    </row>
    <row r="1306" spans="25:25" s="29" customFormat="1" x14ac:dyDescent="0.2">
      <c r="Y1306" s="297"/>
    </row>
    <row r="1307" spans="25:25" s="29" customFormat="1" x14ac:dyDescent="0.2">
      <c r="Y1307" s="297"/>
    </row>
    <row r="1308" spans="25:25" s="29" customFormat="1" x14ac:dyDescent="0.2">
      <c r="Y1308" s="297"/>
    </row>
    <row r="1309" spans="25:25" s="29" customFormat="1" x14ac:dyDescent="0.2">
      <c r="Y1309" s="297"/>
    </row>
    <row r="1310" spans="25:25" s="29" customFormat="1" x14ac:dyDescent="0.2">
      <c r="Y1310" s="297"/>
    </row>
    <row r="1311" spans="25:25" s="29" customFormat="1" x14ac:dyDescent="0.2">
      <c r="Y1311" s="297"/>
    </row>
    <row r="1312" spans="25:25" s="29" customFormat="1" x14ac:dyDescent="0.2">
      <c r="Y1312" s="297"/>
    </row>
    <row r="1313" spans="25:25" s="29" customFormat="1" x14ac:dyDescent="0.2">
      <c r="Y1313" s="297"/>
    </row>
    <row r="1314" spans="25:25" s="29" customFormat="1" x14ac:dyDescent="0.2">
      <c r="Y1314" s="297"/>
    </row>
    <row r="1315" spans="25:25" s="29" customFormat="1" x14ac:dyDescent="0.2">
      <c r="Y1315" s="297"/>
    </row>
    <row r="1316" spans="25:25" s="29" customFormat="1" x14ac:dyDescent="0.2">
      <c r="Y1316" s="297"/>
    </row>
    <row r="1317" spans="25:25" s="29" customFormat="1" x14ac:dyDescent="0.2">
      <c r="Y1317" s="297"/>
    </row>
    <row r="1318" spans="25:25" s="29" customFormat="1" x14ac:dyDescent="0.2">
      <c r="Y1318" s="297"/>
    </row>
    <row r="1319" spans="25:25" s="29" customFormat="1" x14ac:dyDescent="0.2">
      <c r="Y1319" s="297"/>
    </row>
    <row r="1320" spans="25:25" s="29" customFormat="1" x14ac:dyDescent="0.2">
      <c r="Y1320" s="297"/>
    </row>
    <row r="1321" spans="25:25" s="29" customFormat="1" x14ac:dyDescent="0.2">
      <c r="Y1321" s="297"/>
    </row>
  </sheetData>
  <autoFilter ref="A1:S165" xr:uid="{00000000-0001-0000-0100-000000000000}">
    <sortState xmlns:xlrd2="http://schemas.microsoft.com/office/spreadsheetml/2017/richdata2" ref="A2:S165">
      <sortCondition ref="A1:A165"/>
    </sortState>
  </autoFilter>
  <phoneticPr fontId="5"/>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J38"/>
  <sheetViews>
    <sheetView workbookViewId="0">
      <pane xSplit="3" ySplit="1" topLeftCell="D2" activePane="bottomRight" state="frozen"/>
      <selection activeCell="T7" sqref="T7"/>
      <selection pane="topRight" activeCell="T7" sqref="T7"/>
      <selection pane="bottomLeft" activeCell="T7" sqref="T7"/>
      <selection pane="bottomRight" activeCell="T7" sqref="T7"/>
    </sheetView>
  </sheetViews>
  <sheetFormatPr defaultColWidth="38.36328125" defaultRowHeight="13" x14ac:dyDescent="0.2"/>
  <cols>
    <col min="1" max="1" width="5" bestFit="1" customWidth="1"/>
    <col min="2" max="2" width="15.08984375" bestFit="1" customWidth="1"/>
    <col min="3" max="3" width="23.90625" bestFit="1" customWidth="1"/>
    <col min="4" max="4" width="68.6328125" customWidth="1"/>
    <col min="5" max="5" width="63.7265625" bestFit="1" customWidth="1"/>
    <col min="6" max="6" width="37.08984375" customWidth="1"/>
    <col min="7" max="7" width="13.6328125" bestFit="1" customWidth="1"/>
    <col min="8" max="8" width="13.6328125" customWidth="1"/>
    <col min="9" max="9" width="9.7265625" bestFit="1" customWidth="1"/>
    <col min="10" max="10" width="3" bestFit="1" customWidth="1"/>
  </cols>
  <sheetData>
    <row r="1" spans="1:10" x14ac:dyDescent="0.2">
      <c r="A1" s="46" t="s">
        <v>10</v>
      </c>
      <c r="B1" s="46" t="s">
        <v>956</v>
      </c>
      <c r="C1" s="46" t="s">
        <v>588</v>
      </c>
      <c r="D1" s="46" t="s">
        <v>957</v>
      </c>
      <c r="E1" s="46" t="s">
        <v>958</v>
      </c>
      <c r="F1" s="46" t="s">
        <v>959</v>
      </c>
      <c r="G1" s="45" t="s">
        <v>960</v>
      </c>
      <c r="H1" s="45" t="s">
        <v>961</v>
      </c>
      <c r="I1" s="45" t="s">
        <v>589</v>
      </c>
      <c r="J1" s="47"/>
    </row>
    <row r="2" spans="1:10" ht="36" x14ac:dyDescent="0.2">
      <c r="A2" s="45">
        <v>111</v>
      </c>
      <c r="B2" s="63" t="s">
        <v>867</v>
      </c>
      <c r="C2" s="64" t="s">
        <v>868</v>
      </c>
      <c r="D2" s="65" t="s">
        <v>869</v>
      </c>
      <c r="E2" s="65" t="s">
        <v>870</v>
      </c>
      <c r="F2" s="65" t="s">
        <v>871</v>
      </c>
      <c r="G2" s="65" t="s">
        <v>590</v>
      </c>
      <c r="H2" s="65"/>
      <c r="I2" s="65" t="s">
        <v>872</v>
      </c>
      <c r="J2" s="57" t="s">
        <v>962</v>
      </c>
    </row>
    <row r="3" spans="1:10" ht="36" x14ac:dyDescent="0.2">
      <c r="A3" s="45">
        <v>112</v>
      </c>
      <c r="B3" s="66" t="s">
        <v>873</v>
      </c>
      <c r="C3" s="64" t="s">
        <v>868</v>
      </c>
      <c r="D3" s="65" t="s">
        <v>874</v>
      </c>
      <c r="E3" s="65" t="s">
        <v>963</v>
      </c>
      <c r="F3" s="65"/>
      <c r="G3" s="65" t="s">
        <v>590</v>
      </c>
      <c r="H3" s="65" t="s">
        <v>875</v>
      </c>
      <c r="I3" s="65" t="s">
        <v>876</v>
      </c>
      <c r="J3" s="57" t="s">
        <v>962</v>
      </c>
    </row>
    <row r="4" spans="1:10" ht="22" x14ac:dyDescent="0.2">
      <c r="A4" s="45">
        <v>121</v>
      </c>
      <c r="B4" s="66" t="s">
        <v>877</v>
      </c>
      <c r="C4" s="64" t="s">
        <v>983</v>
      </c>
      <c r="D4" s="65" t="s">
        <v>878</v>
      </c>
      <c r="E4" s="65" t="s">
        <v>879</v>
      </c>
      <c r="F4" s="65"/>
      <c r="G4" s="65" t="s">
        <v>590</v>
      </c>
      <c r="H4" s="65"/>
      <c r="I4" s="65" t="s">
        <v>880</v>
      </c>
      <c r="J4" s="57" t="s">
        <v>964</v>
      </c>
    </row>
    <row r="5" spans="1:10" ht="22" x14ac:dyDescent="0.2">
      <c r="A5" s="45">
        <v>122</v>
      </c>
      <c r="B5" s="66" t="s">
        <v>881</v>
      </c>
      <c r="C5" s="64" t="s">
        <v>983</v>
      </c>
      <c r="D5" s="65" t="s">
        <v>23</v>
      </c>
      <c r="E5" s="65" t="s">
        <v>965</v>
      </c>
      <c r="F5" s="65"/>
      <c r="G5" s="65" t="s">
        <v>590</v>
      </c>
      <c r="H5" s="65"/>
      <c r="I5" s="65" t="s">
        <v>882</v>
      </c>
      <c r="J5" s="57" t="s">
        <v>964</v>
      </c>
    </row>
    <row r="6" spans="1:10" x14ac:dyDescent="0.2">
      <c r="A6" s="45">
        <v>131</v>
      </c>
      <c r="B6" s="66" t="s">
        <v>877</v>
      </c>
      <c r="C6" s="64" t="s">
        <v>949</v>
      </c>
      <c r="D6" s="65" t="s">
        <v>822</v>
      </c>
      <c r="E6" s="65" t="s">
        <v>883</v>
      </c>
      <c r="F6" s="65"/>
      <c r="G6" s="65" t="s">
        <v>590</v>
      </c>
      <c r="H6" s="65"/>
      <c r="I6" s="65" t="s">
        <v>966</v>
      </c>
      <c r="J6" s="57" t="s">
        <v>950</v>
      </c>
    </row>
    <row r="7" spans="1:10" ht="22" x14ac:dyDescent="0.2">
      <c r="A7" s="45">
        <v>132</v>
      </c>
      <c r="B7" s="66" t="s">
        <v>881</v>
      </c>
      <c r="C7" s="64" t="s">
        <v>949</v>
      </c>
      <c r="D7" s="65" t="s">
        <v>823</v>
      </c>
      <c r="E7" s="65" t="s">
        <v>967</v>
      </c>
      <c r="F7" s="65"/>
      <c r="G7" s="65" t="s">
        <v>590</v>
      </c>
      <c r="H7" s="65"/>
      <c r="I7" s="65" t="s">
        <v>591</v>
      </c>
      <c r="J7" s="57" t="s">
        <v>950</v>
      </c>
    </row>
    <row r="8" spans="1:10" x14ac:dyDescent="0.2">
      <c r="A8" s="45">
        <v>141</v>
      </c>
      <c r="B8" s="66" t="s">
        <v>884</v>
      </c>
      <c r="C8" s="64" t="s">
        <v>38</v>
      </c>
      <c r="D8" s="65" t="s">
        <v>885</v>
      </c>
      <c r="E8" s="65" t="s">
        <v>968</v>
      </c>
      <c r="F8" s="65"/>
      <c r="G8" s="65" t="s">
        <v>590</v>
      </c>
      <c r="H8" s="65"/>
      <c r="I8" s="65" t="s">
        <v>886</v>
      </c>
      <c r="J8" s="57" t="s">
        <v>969</v>
      </c>
    </row>
    <row r="9" spans="1:10" x14ac:dyDescent="0.2">
      <c r="A9" s="45">
        <v>142</v>
      </c>
      <c r="B9" s="66" t="s">
        <v>887</v>
      </c>
      <c r="C9" s="64" t="s">
        <v>38</v>
      </c>
      <c r="D9" s="65" t="s">
        <v>592</v>
      </c>
      <c r="E9" s="65" t="s">
        <v>970</v>
      </c>
      <c r="F9" s="65"/>
      <c r="G9" s="65" t="s">
        <v>590</v>
      </c>
      <c r="H9" s="65"/>
      <c r="I9" s="65" t="s">
        <v>966</v>
      </c>
      <c r="J9" s="57" t="s">
        <v>969</v>
      </c>
    </row>
    <row r="10" spans="1:10" x14ac:dyDescent="0.2">
      <c r="A10" s="45">
        <v>151</v>
      </c>
      <c r="B10" s="66" t="s">
        <v>888</v>
      </c>
      <c r="C10" s="64" t="s">
        <v>635</v>
      </c>
      <c r="D10" s="65" t="s">
        <v>889</v>
      </c>
      <c r="E10" s="65"/>
      <c r="F10" s="65"/>
      <c r="G10" s="65" t="s">
        <v>590</v>
      </c>
      <c r="H10" s="65"/>
      <c r="I10" s="65">
        <v>42</v>
      </c>
      <c r="J10" s="57" t="s">
        <v>971</v>
      </c>
    </row>
    <row r="11" spans="1:10" ht="22" x14ac:dyDescent="0.2">
      <c r="A11" s="45">
        <v>152</v>
      </c>
      <c r="B11" s="66" t="s">
        <v>890</v>
      </c>
      <c r="C11" s="64" t="s">
        <v>635</v>
      </c>
      <c r="D11" s="65" t="s">
        <v>891</v>
      </c>
      <c r="E11" s="65"/>
      <c r="F11" s="65"/>
      <c r="G11" s="65" t="s">
        <v>590</v>
      </c>
      <c r="H11" s="65"/>
      <c r="I11" s="65" t="s">
        <v>892</v>
      </c>
      <c r="J11" s="57" t="s">
        <v>971</v>
      </c>
    </row>
    <row r="12" spans="1:10" ht="22" x14ac:dyDescent="0.2">
      <c r="A12" s="45">
        <v>161</v>
      </c>
      <c r="B12" s="66" t="s">
        <v>893</v>
      </c>
      <c r="C12" s="64" t="s">
        <v>636</v>
      </c>
      <c r="D12" s="65" t="s">
        <v>894</v>
      </c>
      <c r="E12" s="65" t="s">
        <v>637</v>
      </c>
      <c r="F12" s="65" t="s">
        <v>972</v>
      </c>
      <c r="G12" s="65" t="s">
        <v>590</v>
      </c>
      <c r="H12" s="65"/>
      <c r="I12" s="65" t="s">
        <v>895</v>
      </c>
      <c r="J12" s="57" t="s">
        <v>973</v>
      </c>
    </row>
    <row r="13" spans="1:10" x14ac:dyDescent="0.2">
      <c r="A13" s="45">
        <v>162</v>
      </c>
      <c r="B13" s="66" t="s">
        <v>951</v>
      </c>
      <c r="C13" s="64" t="s">
        <v>896</v>
      </c>
      <c r="D13" s="65" t="s">
        <v>897</v>
      </c>
      <c r="E13" s="65" t="s">
        <v>974</v>
      </c>
      <c r="F13" s="65"/>
      <c r="G13" s="65" t="s">
        <v>44</v>
      </c>
      <c r="H13" s="65"/>
      <c r="I13" s="65" t="s">
        <v>898</v>
      </c>
      <c r="J13" s="57" t="s">
        <v>975</v>
      </c>
    </row>
    <row r="14" spans="1:10" ht="50" x14ac:dyDescent="0.2">
      <c r="A14" s="45">
        <v>171</v>
      </c>
      <c r="B14" s="66" t="s">
        <v>976</v>
      </c>
      <c r="C14" s="64" t="s">
        <v>899</v>
      </c>
      <c r="D14" s="65" t="s">
        <v>900</v>
      </c>
      <c r="E14" s="65" t="s">
        <v>952</v>
      </c>
      <c r="F14" s="65"/>
      <c r="G14" s="65" t="s">
        <v>664</v>
      </c>
      <c r="H14" s="65"/>
      <c r="I14" s="65" t="s">
        <v>901</v>
      </c>
      <c r="J14" s="57" t="s">
        <v>902</v>
      </c>
    </row>
    <row r="15" spans="1:10" ht="36" x14ac:dyDescent="0.2">
      <c r="A15" s="45">
        <v>172</v>
      </c>
      <c r="B15" s="66" t="s">
        <v>903</v>
      </c>
      <c r="C15" s="64" t="s">
        <v>904</v>
      </c>
      <c r="D15" s="65" t="s">
        <v>905</v>
      </c>
      <c r="E15" s="65" t="s">
        <v>906</v>
      </c>
      <c r="F15" s="65" t="s">
        <v>907</v>
      </c>
      <c r="G15" s="65" t="s">
        <v>665</v>
      </c>
      <c r="H15" s="65"/>
      <c r="I15" s="65" t="s">
        <v>908</v>
      </c>
      <c r="J15" s="57" t="s">
        <v>902</v>
      </c>
    </row>
    <row r="16" spans="1:10" ht="22" x14ac:dyDescent="0.2">
      <c r="A16" s="45"/>
      <c r="B16" s="66"/>
      <c r="C16" s="64"/>
      <c r="D16" s="65"/>
      <c r="E16" s="65"/>
      <c r="F16" s="65"/>
      <c r="G16" s="65" t="s">
        <v>664</v>
      </c>
      <c r="H16" s="65"/>
      <c r="I16" s="65" t="s">
        <v>909</v>
      </c>
      <c r="J16" s="57" t="s">
        <v>902</v>
      </c>
    </row>
    <row r="17" spans="1:10" x14ac:dyDescent="0.2">
      <c r="A17" s="55">
        <v>201</v>
      </c>
      <c r="B17" s="58" t="s">
        <v>910</v>
      </c>
      <c r="C17" s="56" t="s">
        <v>911</v>
      </c>
      <c r="D17" s="57" t="s">
        <v>638</v>
      </c>
      <c r="E17" s="57"/>
      <c r="F17" s="57"/>
      <c r="G17" s="57" t="s">
        <v>595</v>
      </c>
      <c r="H17" s="57"/>
      <c r="I17" s="57" t="s">
        <v>953</v>
      </c>
      <c r="J17" s="57" t="s">
        <v>598</v>
      </c>
    </row>
    <row r="18" spans="1:10" x14ac:dyDescent="0.2">
      <c r="A18" s="55">
        <v>211</v>
      </c>
      <c r="B18" s="58" t="s">
        <v>912</v>
      </c>
      <c r="C18" s="56" t="s">
        <v>913</v>
      </c>
      <c r="D18" s="57" t="s">
        <v>977</v>
      </c>
      <c r="E18" s="57"/>
      <c r="F18" s="57"/>
      <c r="G18" s="57" t="s">
        <v>914</v>
      </c>
      <c r="H18" s="57"/>
      <c r="I18" s="57" t="s">
        <v>915</v>
      </c>
      <c r="J18" s="57" t="s">
        <v>599</v>
      </c>
    </row>
    <row r="19" spans="1:10" x14ac:dyDescent="0.2">
      <c r="A19" s="55">
        <v>221</v>
      </c>
      <c r="B19" s="58" t="s">
        <v>916</v>
      </c>
      <c r="C19" s="56" t="s">
        <v>913</v>
      </c>
      <c r="D19" s="57" t="s">
        <v>639</v>
      </c>
      <c r="E19" s="59"/>
      <c r="F19" s="57"/>
      <c r="G19" s="57" t="s">
        <v>594</v>
      </c>
      <c r="H19" s="57"/>
      <c r="I19" s="57" t="s">
        <v>640</v>
      </c>
      <c r="J19" s="57" t="s">
        <v>600</v>
      </c>
    </row>
    <row r="20" spans="1:10" x14ac:dyDescent="0.2">
      <c r="A20" s="55">
        <v>231</v>
      </c>
      <c r="B20" s="58" t="s">
        <v>917</v>
      </c>
      <c r="C20" s="56" t="s">
        <v>913</v>
      </c>
      <c r="D20" s="57" t="s">
        <v>641</v>
      </c>
      <c r="E20" s="60"/>
      <c r="F20" s="57"/>
      <c r="G20" s="57" t="s">
        <v>597</v>
      </c>
      <c r="H20" s="57"/>
      <c r="I20" s="61" t="s">
        <v>642</v>
      </c>
      <c r="J20" s="57" t="s">
        <v>601</v>
      </c>
    </row>
    <row r="21" spans="1:10" x14ac:dyDescent="0.2">
      <c r="A21" s="55">
        <v>241</v>
      </c>
      <c r="B21" s="58" t="s">
        <v>918</v>
      </c>
      <c r="C21" s="56" t="s">
        <v>913</v>
      </c>
      <c r="D21" s="57" t="s">
        <v>643</v>
      </c>
      <c r="E21" s="60"/>
      <c r="F21" s="57"/>
      <c r="G21" s="57" t="s">
        <v>649</v>
      </c>
      <c r="H21" s="57"/>
      <c r="I21" s="61" t="s">
        <v>644</v>
      </c>
      <c r="J21" s="57" t="s">
        <v>602</v>
      </c>
    </row>
    <row r="22" spans="1:10" x14ac:dyDescent="0.2">
      <c r="A22" s="45">
        <v>251</v>
      </c>
      <c r="B22" s="66" t="s">
        <v>919</v>
      </c>
      <c r="C22" s="64" t="s">
        <v>913</v>
      </c>
      <c r="D22" s="65" t="s">
        <v>645</v>
      </c>
      <c r="E22" s="60"/>
      <c r="F22" s="57"/>
      <c r="G22" s="57" t="s">
        <v>593</v>
      </c>
      <c r="H22" s="57"/>
      <c r="I22" s="61" t="s">
        <v>646</v>
      </c>
      <c r="J22" s="57" t="s">
        <v>603</v>
      </c>
    </row>
    <row r="23" spans="1:10" x14ac:dyDescent="0.2">
      <c r="A23" s="55">
        <v>261</v>
      </c>
      <c r="B23" s="58" t="s">
        <v>920</v>
      </c>
      <c r="C23" s="56" t="s">
        <v>913</v>
      </c>
      <c r="D23" s="57" t="s">
        <v>647</v>
      </c>
      <c r="E23" s="60"/>
      <c r="F23" s="57"/>
      <c r="G23" s="57" t="s">
        <v>590</v>
      </c>
      <c r="H23" s="57" t="s">
        <v>650</v>
      </c>
      <c r="I23" s="61" t="s">
        <v>648</v>
      </c>
      <c r="J23" s="57" t="s">
        <v>604</v>
      </c>
    </row>
    <row r="24" spans="1:10" ht="22" x14ac:dyDescent="0.2">
      <c r="A24" s="55">
        <v>271</v>
      </c>
      <c r="B24" s="58" t="s">
        <v>921</v>
      </c>
      <c r="C24" s="56" t="s">
        <v>913</v>
      </c>
      <c r="D24" s="57" t="s">
        <v>922</v>
      </c>
      <c r="E24" s="57"/>
      <c r="F24" s="57"/>
      <c r="G24" s="57" t="s">
        <v>651</v>
      </c>
      <c r="H24" s="57"/>
      <c r="I24" s="57" t="s">
        <v>923</v>
      </c>
      <c r="J24" s="57" t="s">
        <v>605</v>
      </c>
    </row>
    <row r="25" spans="1:10" ht="22" x14ac:dyDescent="0.2">
      <c r="A25" s="55">
        <v>281</v>
      </c>
      <c r="B25" s="58" t="s">
        <v>924</v>
      </c>
      <c r="C25" s="56" t="s">
        <v>913</v>
      </c>
      <c r="D25" s="57" t="s">
        <v>925</v>
      </c>
      <c r="E25" s="57"/>
      <c r="F25" s="57"/>
      <c r="G25" s="57" t="s">
        <v>596</v>
      </c>
      <c r="H25" s="57"/>
      <c r="I25" s="57" t="s">
        <v>926</v>
      </c>
      <c r="J25" s="57" t="s">
        <v>606</v>
      </c>
    </row>
    <row r="26" spans="1:10" ht="22" x14ac:dyDescent="0.2">
      <c r="A26" s="55">
        <v>291</v>
      </c>
      <c r="B26" s="58" t="s">
        <v>927</v>
      </c>
      <c r="C26" s="56" t="s">
        <v>913</v>
      </c>
      <c r="D26" s="57" t="s">
        <v>928</v>
      </c>
      <c r="E26" s="62"/>
      <c r="F26" s="57"/>
      <c r="G26" s="57" t="s">
        <v>596</v>
      </c>
      <c r="H26" s="57"/>
      <c r="I26" s="57" t="s">
        <v>929</v>
      </c>
      <c r="J26" s="57" t="s">
        <v>607</v>
      </c>
    </row>
    <row r="27" spans="1:10" ht="22" x14ac:dyDescent="0.2">
      <c r="A27" s="55">
        <v>301</v>
      </c>
      <c r="B27" s="58" t="s">
        <v>930</v>
      </c>
      <c r="C27" s="56" t="s">
        <v>661</v>
      </c>
      <c r="D27" s="57" t="s">
        <v>931</v>
      </c>
      <c r="E27" s="67" t="s">
        <v>932</v>
      </c>
      <c r="F27" s="57"/>
      <c r="G27" s="57" t="s">
        <v>651</v>
      </c>
      <c r="H27" s="57"/>
      <c r="I27" s="57" t="s">
        <v>652</v>
      </c>
      <c r="J27" s="57" t="s">
        <v>608</v>
      </c>
    </row>
    <row r="28" spans="1:10" ht="22" x14ac:dyDescent="0.2">
      <c r="A28" s="55">
        <v>302</v>
      </c>
      <c r="B28" s="58" t="s">
        <v>933</v>
      </c>
      <c r="C28" s="56" t="s">
        <v>661</v>
      </c>
      <c r="D28" s="57" t="s">
        <v>931</v>
      </c>
      <c r="E28" s="57" t="s">
        <v>934</v>
      </c>
      <c r="F28" s="57"/>
      <c r="G28" s="57" t="s">
        <v>651</v>
      </c>
      <c r="H28" s="57"/>
      <c r="I28" s="57" t="s">
        <v>652</v>
      </c>
      <c r="J28" s="57" t="s">
        <v>609</v>
      </c>
    </row>
    <row r="29" spans="1:10" ht="22" x14ac:dyDescent="0.2">
      <c r="A29" s="55">
        <v>311</v>
      </c>
      <c r="B29" s="58" t="s">
        <v>935</v>
      </c>
      <c r="C29" s="56" t="s">
        <v>911</v>
      </c>
      <c r="D29" s="57" t="s">
        <v>936</v>
      </c>
      <c r="E29" s="67"/>
      <c r="F29" s="57"/>
      <c r="G29" s="57" t="s">
        <v>651</v>
      </c>
      <c r="H29" s="57"/>
      <c r="I29" s="57" t="s">
        <v>937</v>
      </c>
      <c r="J29" s="57" t="s">
        <v>610</v>
      </c>
    </row>
    <row r="30" spans="1:10" ht="22" x14ac:dyDescent="0.2">
      <c r="A30" s="55">
        <v>321</v>
      </c>
      <c r="B30" s="58" t="s">
        <v>938</v>
      </c>
      <c r="C30" s="56" t="s">
        <v>913</v>
      </c>
      <c r="D30" s="57" t="s">
        <v>939</v>
      </c>
      <c r="E30" s="67"/>
      <c r="F30" s="57"/>
      <c r="G30" s="57" t="s">
        <v>590</v>
      </c>
      <c r="H30" s="57"/>
      <c r="I30" s="61" t="s">
        <v>940</v>
      </c>
      <c r="J30" s="57" t="s">
        <v>611</v>
      </c>
    </row>
    <row r="31" spans="1:10" ht="22" x14ac:dyDescent="0.2">
      <c r="A31" s="55">
        <v>331</v>
      </c>
      <c r="B31" s="58" t="s">
        <v>884</v>
      </c>
      <c r="C31" s="56" t="s">
        <v>913</v>
      </c>
      <c r="D31" s="57" t="s">
        <v>653</v>
      </c>
      <c r="E31" s="57"/>
      <c r="F31" s="57"/>
      <c r="G31" s="57" t="s">
        <v>590</v>
      </c>
      <c r="H31" s="57"/>
      <c r="I31" s="61" t="s">
        <v>654</v>
      </c>
      <c r="J31" s="57" t="s">
        <v>612</v>
      </c>
    </row>
    <row r="32" spans="1:10" ht="22" x14ac:dyDescent="0.2">
      <c r="A32" s="55">
        <v>341</v>
      </c>
      <c r="B32" s="58" t="s">
        <v>941</v>
      </c>
      <c r="C32" s="56" t="s">
        <v>661</v>
      </c>
      <c r="D32" s="57" t="s">
        <v>655</v>
      </c>
      <c r="E32" s="57" t="s">
        <v>656</v>
      </c>
      <c r="F32" s="57"/>
      <c r="G32" s="57" t="s">
        <v>590</v>
      </c>
      <c r="H32" s="57"/>
      <c r="I32" s="57" t="s">
        <v>657</v>
      </c>
      <c r="J32" s="57" t="s">
        <v>613</v>
      </c>
    </row>
    <row r="33" spans="1:10" ht="22" x14ac:dyDescent="0.2">
      <c r="A33" s="55">
        <v>342</v>
      </c>
      <c r="B33" s="58" t="s">
        <v>942</v>
      </c>
      <c r="C33" s="56" t="s">
        <v>661</v>
      </c>
      <c r="D33" s="57" t="s">
        <v>655</v>
      </c>
      <c r="E33" s="57" t="s">
        <v>658</v>
      </c>
      <c r="F33" s="57"/>
      <c r="G33" s="57" t="s">
        <v>590</v>
      </c>
      <c r="H33" s="57"/>
      <c r="I33" s="57" t="s">
        <v>657</v>
      </c>
      <c r="J33" s="57" t="s">
        <v>614</v>
      </c>
    </row>
    <row r="34" spans="1:10" ht="22" x14ac:dyDescent="0.2">
      <c r="A34" s="45">
        <v>343</v>
      </c>
      <c r="B34" s="66" t="s">
        <v>943</v>
      </c>
      <c r="C34" s="56" t="s">
        <v>661</v>
      </c>
      <c r="D34" s="65" t="s">
        <v>655</v>
      </c>
      <c r="E34" s="57" t="s">
        <v>659</v>
      </c>
      <c r="F34" s="57"/>
      <c r="G34" s="57" t="s">
        <v>590</v>
      </c>
      <c r="H34" s="57"/>
      <c r="I34" s="57" t="s">
        <v>657</v>
      </c>
      <c r="J34" s="57" t="s">
        <v>615</v>
      </c>
    </row>
    <row r="35" spans="1:10" ht="22" x14ac:dyDescent="0.2">
      <c r="A35" s="45">
        <v>344</v>
      </c>
      <c r="B35" s="66" t="s">
        <v>944</v>
      </c>
      <c r="C35" s="56" t="s">
        <v>661</v>
      </c>
      <c r="D35" s="65" t="s">
        <v>655</v>
      </c>
      <c r="E35" s="57" t="s">
        <v>660</v>
      </c>
      <c r="F35" s="57"/>
      <c r="G35" s="57" t="s">
        <v>590</v>
      </c>
      <c r="H35" s="57"/>
      <c r="I35" s="57" t="s">
        <v>657</v>
      </c>
      <c r="J35" s="57" t="s">
        <v>616</v>
      </c>
    </row>
    <row r="36" spans="1:10" ht="22" x14ac:dyDescent="0.2">
      <c r="A36" s="55">
        <v>351</v>
      </c>
      <c r="B36" s="58" t="s">
        <v>945</v>
      </c>
      <c r="C36" s="56" t="s">
        <v>911</v>
      </c>
      <c r="D36" s="57" t="s">
        <v>662</v>
      </c>
      <c r="E36" s="57"/>
      <c r="F36" s="57"/>
      <c r="G36" s="57" t="s">
        <v>946</v>
      </c>
      <c r="H36" s="57"/>
      <c r="I36" s="61" t="s">
        <v>947</v>
      </c>
      <c r="J36" s="57" t="s">
        <v>617</v>
      </c>
    </row>
    <row r="37" spans="1:10" ht="22" x14ac:dyDescent="0.2">
      <c r="A37" s="55">
        <v>361</v>
      </c>
      <c r="B37" s="58" t="s">
        <v>948</v>
      </c>
      <c r="C37" s="56" t="s">
        <v>911</v>
      </c>
      <c r="D37" s="57" t="s">
        <v>663</v>
      </c>
      <c r="E37" s="57"/>
      <c r="F37" s="57"/>
      <c r="G37" s="57" t="s">
        <v>946</v>
      </c>
      <c r="H37" s="57"/>
      <c r="I37" s="57" t="s">
        <v>954</v>
      </c>
      <c r="J37" s="57" t="s">
        <v>955</v>
      </c>
    </row>
    <row r="38" spans="1:10" x14ac:dyDescent="0.2">
      <c r="A38" s="355"/>
      <c r="B38" s="355"/>
      <c r="C38" s="355"/>
      <c r="D38" s="355"/>
      <c r="E38" s="355"/>
      <c r="F38" s="355"/>
      <c r="G38" s="355"/>
      <c r="H38" s="355"/>
      <c r="I38" s="355"/>
    </row>
  </sheetData>
  <mergeCells count="1">
    <mergeCell ref="A38:I38"/>
  </mergeCells>
  <phoneticPr fontId="5"/>
  <pageMargins left="0.7" right="0.7" top="0.75" bottom="0.75" header="0.3" footer="0.3"/>
  <pageSetup paperSize="9" orientation="portrait"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0"/>
  <dimension ref="A1:M196"/>
  <sheetViews>
    <sheetView topLeftCell="A13" zoomScaleNormal="100" workbookViewId="0">
      <selection activeCell="E4" sqref="E4:G4"/>
    </sheetView>
  </sheetViews>
  <sheetFormatPr defaultRowHeight="13" x14ac:dyDescent="0.2"/>
  <cols>
    <col min="1" max="1" width="29.6328125" bestFit="1" customWidth="1"/>
    <col min="2" max="5" width="12.36328125" customWidth="1"/>
  </cols>
  <sheetData>
    <row r="1" spans="1:13" x14ac:dyDescent="0.2">
      <c r="A1" t="s">
        <v>586</v>
      </c>
      <c r="B1" s="69" t="s">
        <v>666</v>
      </c>
      <c r="C1" s="69" t="s">
        <v>666</v>
      </c>
      <c r="D1" s="69" t="s">
        <v>666</v>
      </c>
      <c r="E1" s="69" t="s">
        <v>666</v>
      </c>
      <c r="F1" s="69" t="s">
        <v>666</v>
      </c>
      <c r="I1" s="71" t="s">
        <v>820</v>
      </c>
      <c r="J1" s="73">
        <v>2400</v>
      </c>
      <c r="M1" t="b">
        <f>(TRUE=1)</f>
        <v>0</v>
      </c>
    </row>
    <row r="2" spans="1:13" x14ac:dyDescent="0.2">
      <c r="A2" t="s">
        <v>587</v>
      </c>
      <c r="B2" s="69" t="s">
        <v>667</v>
      </c>
      <c r="C2" s="69" t="s">
        <v>667</v>
      </c>
      <c r="D2" s="69" t="s">
        <v>667</v>
      </c>
      <c r="E2" s="69" t="s">
        <v>667</v>
      </c>
      <c r="F2" s="69" t="s">
        <v>667</v>
      </c>
      <c r="I2" s="72" t="s">
        <v>821</v>
      </c>
      <c r="J2" s="68">
        <v>1</v>
      </c>
      <c r="K2" s="68">
        <f>IF(OR(J2=1,J2=3,J2=5,J2=7,J2=8,J2=10,J2=12),31,IF(J2&lt;&gt;2,30,IF(MOD($J$1,4)&lt;&gt;0,28,IF(MOD($J$1,400)=0,29,IF(MOD($J$1,100)=0,28,29)))))</f>
        <v>31</v>
      </c>
    </row>
    <row r="3" spans="1:13" x14ac:dyDescent="0.2">
      <c r="B3" s="69" t="s">
        <v>668</v>
      </c>
      <c r="C3" s="69" t="s">
        <v>668</v>
      </c>
      <c r="D3" s="69" t="s">
        <v>668</v>
      </c>
      <c r="E3" s="69" t="s">
        <v>668</v>
      </c>
      <c r="F3" s="69" t="s">
        <v>668</v>
      </c>
      <c r="J3" s="68">
        <v>2</v>
      </c>
      <c r="K3" s="68">
        <f t="shared" ref="K3:K13" si="0">IF(OR(J3=1,J3=3,J3=5,J3=7,J3=8,J3=10,J3=12),31,IF(J3&lt;&gt;2,30,IF(MOD($J$1,4)&lt;&gt;0,28,IF(MOD($J$1,400)=0,29,IF(MOD($J$1,100)=0,28,29)))))</f>
        <v>29</v>
      </c>
    </row>
    <row r="4" spans="1:13" x14ac:dyDescent="0.2">
      <c r="B4" s="69" t="s">
        <v>669</v>
      </c>
      <c r="C4" s="69" t="s">
        <v>669</v>
      </c>
      <c r="D4" s="69" t="s">
        <v>669</v>
      </c>
      <c r="E4" s="69" t="s">
        <v>669</v>
      </c>
      <c r="F4" s="69" t="s">
        <v>669</v>
      </c>
      <c r="J4" s="68">
        <v>3</v>
      </c>
      <c r="K4" s="68">
        <f t="shared" si="0"/>
        <v>31</v>
      </c>
    </row>
    <row r="5" spans="1:13" x14ac:dyDescent="0.2">
      <c r="B5" s="69" t="s">
        <v>670</v>
      </c>
      <c r="C5" s="69" t="s">
        <v>670</v>
      </c>
      <c r="D5" s="69" t="s">
        <v>670</v>
      </c>
      <c r="E5" s="69" t="s">
        <v>670</v>
      </c>
      <c r="F5" s="69" t="s">
        <v>670</v>
      </c>
      <c r="J5" s="68">
        <v>4</v>
      </c>
      <c r="K5" s="68">
        <f t="shared" si="0"/>
        <v>30</v>
      </c>
    </row>
    <row r="6" spans="1:13" x14ac:dyDescent="0.2">
      <c r="B6" s="69" t="s">
        <v>671</v>
      </c>
      <c r="C6" s="69" t="s">
        <v>671</v>
      </c>
      <c r="D6" s="69" t="s">
        <v>671</v>
      </c>
      <c r="E6" s="69" t="s">
        <v>671</v>
      </c>
      <c r="F6" s="69" t="s">
        <v>671</v>
      </c>
      <c r="J6" s="68">
        <v>5</v>
      </c>
      <c r="K6" s="68">
        <f t="shared" si="0"/>
        <v>31</v>
      </c>
    </row>
    <row r="7" spans="1:13" x14ac:dyDescent="0.2">
      <c r="B7" s="69" t="s">
        <v>672</v>
      </c>
      <c r="C7" s="69" t="s">
        <v>672</v>
      </c>
      <c r="D7" s="69" t="s">
        <v>672</v>
      </c>
      <c r="E7" s="69" t="s">
        <v>672</v>
      </c>
      <c r="F7" s="69" t="s">
        <v>672</v>
      </c>
      <c r="J7" s="68">
        <v>6</v>
      </c>
      <c r="K7" s="68">
        <f t="shared" si="0"/>
        <v>30</v>
      </c>
    </row>
    <row r="8" spans="1:13" x14ac:dyDescent="0.2">
      <c r="B8" s="69" t="s">
        <v>673</v>
      </c>
      <c r="C8" s="69" t="s">
        <v>673</v>
      </c>
      <c r="D8" s="69" t="s">
        <v>673</v>
      </c>
      <c r="E8" s="69" t="s">
        <v>673</v>
      </c>
      <c r="F8" s="69" t="s">
        <v>673</v>
      </c>
      <c r="J8" s="68">
        <v>7</v>
      </c>
      <c r="K8" s="68">
        <f t="shared" si="0"/>
        <v>31</v>
      </c>
    </row>
    <row r="9" spans="1:13" x14ac:dyDescent="0.2">
      <c r="B9" s="69" t="s">
        <v>674</v>
      </c>
      <c r="C9" s="69" t="s">
        <v>674</v>
      </c>
      <c r="D9" s="69" t="s">
        <v>674</v>
      </c>
      <c r="E9" s="69" t="s">
        <v>674</v>
      </c>
      <c r="F9" s="69" t="s">
        <v>674</v>
      </c>
      <c r="J9" s="68">
        <v>8</v>
      </c>
      <c r="K9" s="68">
        <f t="shared" si="0"/>
        <v>31</v>
      </c>
    </row>
    <row r="10" spans="1:13" x14ac:dyDescent="0.2">
      <c r="B10">
        <v>10</v>
      </c>
      <c r="C10">
        <v>10</v>
      </c>
      <c r="D10">
        <v>10</v>
      </c>
      <c r="E10">
        <v>10</v>
      </c>
      <c r="F10">
        <v>10</v>
      </c>
      <c r="J10" s="68">
        <v>9</v>
      </c>
      <c r="K10" s="68">
        <f t="shared" si="0"/>
        <v>30</v>
      </c>
    </row>
    <row r="11" spans="1:13" x14ac:dyDescent="0.2">
      <c r="B11">
        <v>11</v>
      </c>
      <c r="C11">
        <v>11</v>
      </c>
      <c r="D11">
        <v>11</v>
      </c>
      <c r="E11">
        <v>11</v>
      </c>
      <c r="F11">
        <v>11</v>
      </c>
      <c r="J11" s="68">
        <v>10</v>
      </c>
      <c r="K11" s="68">
        <f t="shared" si="0"/>
        <v>31</v>
      </c>
    </row>
    <row r="12" spans="1:13" x14ac:dyDescent="0.2">
      <c r="B12">
        <v>12</v>
      </c>
      <c r="C12">
        <v>12</v>
      </c>
      <c r="D12">
        <v>12</v>
      </c>
      <c r="E12">
        <v>12</v>
      </c>
      <c r="F12">
        <v>12</v>
      </c>
      <c r="J12" s="68">
        <v>11</v>
      </c>
      <c r="K12" s="68">
        <f t="shared" si="0"/>
        <v>30</v>
      </c>
    </row>
    <row r="13" spans="1:13" x14ac:dyDescent="0.2">
      <c r="B13">
        <v>13</v>
      </c>
      <c r="C13">
        <v>13</v>
      </c>
      <c r="D13">
        <v>13</v>
      </c>
      <c r="E13">
        <v>13</v>
      </c>
      <c r="J13" s="68">
        <v>12</v>
      </c>
      <c r="K13" s="68">
        <f t="shared" si="0"/>
        <v>31</v>
      </c>
    </row>
    <row r="14" spans="1:13" x14ac:dyDescent="0.2">
      <c r="B14">
        <v>14</v>
      </c>
      <c r="C14">
        <v>14</v>
      </c>
      <c r="D14">
        <v>14</v>
      </c>
      <c r="E14">
        <v>14</v>
      </c>
    </row>
    <row r="15" spans="1:13" x14ac:dyDescent="0.2">
      <c r="B15">
        <v>15</v>
      </c>
      <c r="C15">
        <v>15</v>
      </c>
      <c r="D15">
        <v>15</v>
      </c>
      <c r="E15">
        <v>15</v>
      </c>
    </row>
    <row r="16" spans="1:13" x14ac:dyDescent="0.2">
      <c r="B16">
        <v>16</v>
      </c>
      <c r="C16">
        <v>16</v>
      </c>
      <c r="D16">
        <v>16</v>
      </c>
      <c r="E16">
        <v>16</v>
      </c>
    </row>
    <row r="17" spans="2:5" x14ac:dyDescent="0.2">
      <c r="B17">
        <v>17</v>
      </c>
      <c r="C17">
        <v>17</v>
      </c>
      <c r="D17">
        <v>17</v>
      </c>
      <c r="E17">
        <v>17</v>
      </c>
    </row>
    <row r="18" spans="2:5" x14ac:dyDescent="0.2">
      <c r="B18">
        <v>18</v>
      </c>
      <c r="C18">
        <v>18</v>
      </c>
      <c r="D18">
        <v>18</v>
      </c>
      <c r="E18">
        <v>18</v>
      </c>
    </row>
    <row r="19" spans="2:5" x14ac:dyDescent="0.2">
      <c r="B19">
        <v>19</v>
      </c>
      <c r="C19">
        <v>19</v>
      </c>
      <c r="D19">
        <v>19</v>
      </c>
      <c r="E19">
        <v>19</v>
      </c>
    </row>
    <row r="20" spans="2:5" x14ac:dyDescent="0.2">
      <c r="B20">
        <v>20</v>
      </c>
      <c r="C20">
        <v>20</v>
      </c>
      <c r="D20">
        <v>20</v>
      </c>
      <c r="E20">
        <v>20</v>
      </c>
    </row>
    <row r="21" spans="2:5" x14ac:dyDescent="0.2">
      <c r="B21">
        <v>21</v>
      </c>
      <c r="C21">
        <v>21</v>
      </c>
      <c r="D21">
        <v>21</v>
      </c>
      <c r="E21">
        <v>21</v>
      </c>
    </row>
    <row r="22" spans="2:5" x14ac:dyDescent="0.2">
      <c r="B22">
        <v>22</v>
      </c>
      <c r="C22">
        <v>22</v>
      </c>
      <c r="D22">
        <v>22</v>
      </c>
      <c r="E22">
        <v>22</v>
      </c>
    </row>
    <row r="23" spans="2:5" x14ac:dyDescent="0.2">
      <c r="B23">
        <v>23</v>
      </c>
      <c r="C23">
        <v>23</v>
      </c>
      <c r="D23">
        <v>23</v>
      </c>
      <c r="E23">
        <v>23</v>
      </c>
    </row>
    <row r="24" spans="2:5" x14ac:dyDescent="0.2">
      <c r="B24">
        <v>24</v>
      </c>
      <c r="C24">
        <v>24</v>
      </c>
      <c r="D24">
        <v>24</v>
      </c>
      <c r="E24">
        <v>24</v>
      </c>
    </row>
    <row r="25" spans="2:5" x14ac:dyDescent="0.2">
      <c r="B25">
        <v>25</v>
      </c>
      <c r="C25">
        <v>25</v>
      </c>
      <c r="D25">
        <v>25</v>
      </c>
      <c r="E25">
        <v>25</v>
      </c>
    </row>
    <row r="26" spans="2:5" x14ac:dyDescent="0.2">
      <c r="B26">
        <v>26</v>
      </c>
      <c r="C26">
        <v>26</v>
      </c>
      <c r="D26">
        <v>26</v>
      </c>
      <c r="E26">
        <v>26</v>
      </c>
    </row>
    <row r="27" spans="2:5" x14ac:dyDescent="0.2">
      <c r="B27">
        <v>27</v>
      </c>
      <c r="C27">
        <v>27</v>
      </c>
      <c r="D27">
        <v>27</v>
      </c>
      <c r="E27">
        <v>27</v>
      </c>
    </row>
    <row r="28" spans="2:5" x14ac:dyDescent="0.2">
      <c r="B28">
        <v>28</v>
      </c>
      <c r="C28">
        <v>28</v>
      </c>
      <c r="D28">
        <v>28</v>
      </c>
      <c r="E28">
        <v>28</v>
      </c>
    </row>
    <row r="29" spans="2:5" x14ac:dyDescent="0.2">
      <c r="B29">
        <v>29</v>
      </c>
      <c r="C29">
        <v>29</v>
      </c>
      <c r="E29">
        <v>29</v>
      </c>
    </row>
    <row r="30" spans="2:5" x14ac:dyDescent="0.2">
      <c r="B30">
        <v>30</v>
      </c>
      <c r="C30">
        <v>30</v>
      </c>
    </row>
    <row r="31" spans="2:5" x14ac:dyDescent="0.2">
      <c r="B31">
        <v>31</v>
      </c>
    </row>
    <row r="33" spans="1:4" x14ac:dyDescent="0.2">
      <c r="A33" s="298" t="s">
        <v>701</v>
      </c>
      <c r="B33" s="68" t="s">
        <v>769</v>
      </c>
      <c r="C33" s="298" t="s">
        <v>1178</v>
      </c>
      <c r="D33" s="298"/>
    </row>
    <row r="34" spans="1:4" x14ac:dyDescent="0.2">
      <c r="A34" s="298" t="s">
        <v>702</v>
      </c>
      <c r="B34" s="68" t="s">
        <v>769</v>
      </c>
      <c r="C34" s="298" t="s">
        <v>1331</v>
      </c>
      <c r="D34" s="298"/>
    </row>
    <row r="35" spans="1:4" x14ac:dyDescent="0.2">
      <c r="A35" s="298" t="s">
        <v>715</v>
      </c>
      <c r="B35" s="68" t="s">
        <v>769</v>
      </c>
      <c r="C35" s="298" t="s">
        <v>1139</v>
      </c>
    </row>
    <row r="36" spans="1:4" x14ac:dyDescent="0.2">
      <c r="A36" s="298" t="s">
        <v>743</v>
      </c>
      <c r="B36" s="68" t="s">
        <v>769</v>
      </c>
      <c r="C36" s="298" t="s">
        <v>1140</v>
      </c>
    </row>
    <row r="37" spans="1:4" x14ac:dyDescent="0.2">
      <c r="A37" s="298" t="s">
        <v>770</v>
      </c>
      <c r="B37" s="68" t="s">
        <v>769</v>
      </c>
      <c r="C37" s="298" t="s">
        <v>1141</v>
      </c>
    </row>
    <row r="38" spans="1:4" x14ac:dyDescent="0.2">
      <c r="A38" s="298" t="s">
        <v>744</v>
      </c>
      <c r="B38" s="68" t="s">
        <v>769</v>
      </c>
      <c r="C38" s="298" t="s">
        <v>1142</v>
      </c>
    </row>
    <row r="39" spans="1:4" x14ac:dyDescent="0.2">
      <c r="A39" s="298" t="s">
        <v>1118</v>
      </c>
      <c r="B39" s="68" t="s">
        <v>769</v>
      </c>
      <c r="C39" s="298" t="s">
        <v>1332</v>
      </c>
      <c r="D39" s="298"/>
    </row>
    <row r="40" spans="1:4" x14ac:dyDescent="0.2">
      <c r="A40" s="298" t="s">
        <v>703</v>
      </c>
      <c r="B40" s="68" t="s">
        <v>769</v>
      </c>
      <c r="C40" s="298" t="s">
        <v>1143</v>
      </c>
    </row>
    <row r="41" spans="1:4" x14ac:dyDescent="0.2">
      <c r="A41" s="298" t="s">
        <v>683</v>
      </c>
      <c r="B41" s="68" t="s">
        <v>769</v>
      </c>
      <c r="C41" s="298" t="s">
        <v>1332</v>
      </c>
      <c r="D41" s="298"/>
    </row>
    <row r="42" spans="1:4" x14ac:dyDescent="0.2">
      <c r="A42" s="298" t="s">
        <v>684</v>
      </c>
      <c r="B42" s="68" t="s">
        <v>769</v>
      </c>
      <c r="C42" s="298" t="s">
        <v>1144</v>
      </c>
    </row>
    <row r="43" spans="1:4" x14ac:dyDescent="0.2">
      <c r="A43" s="298" t="s">
        <v>734</v>
      </c>
      <c r="B43" s="68" t="s">
        <v>769</v>
      </c>
      <c r="C43" s="298" t="s">
        <v>1145</v>
      </c>
    </row>
    <row r="44" spans="1:4" x14ac:dyDescent="0.2">
      <c r="A44" s="298" t="s">
        <v>771</v>
      </c>
      <c r="B44" s="68" t="s">
        <v>769</v>
      </c>
      <c r="C44" s="298" t="s">
        <v>1146</v>
      </c>
    </row>
    <row r="45" spans="1:4" x14ac:dyDescent="0.2">
      <c r="A45" s="298" t="s">
        <v>716</v>
      </c>
      <c r="B45" s="68" t="s">
        <v>769</v>
      </c>
      <c r="C45" s="298" t="s">
        <v>1147</v>
      </c>
    </row>
    <row r="46" spans="1:4" x14ac:dyDescent="0.2">
      <c r="A46" s="298" t="s">
        <v>735</v>
      </c>
      <c r="B46" s="68" t="s">
        <v>769</v>
      </c>
      <c r="C46" s="298" t="s">
        <v>1148</v>
      </c>
    </row>
    <row r="47" spans="1:4" x14ac:dyDescent="0.2">
      <c r="A47" s="298" t="s">
        <v>704</v>
      </c>
      <c r="B47" s="68" t="s">
        <v>769</v>
      </c>
      <c r="C47" s="298" t="s">
        <v>1149</v>
      </c>
    </row>
    <row r="48" spans="1:4" x14ac:dyDescent="0.2">
      <c r="A48" s="298" t="s">
        <v>745</v>
      </c>
      <c r="B48" s="68" t="s">
        <v>769</v>
      </c>
      <c r="C48" s="298" t="s">
        <v>1150</v>
      </c>
    </row>
    <row r="49" spans="1:4" x14ac:dyDescent="0.2">
      <c r="A49" s="298" t="s">
        <v>685</v>
      </c>
      <c r="B49" s="68" t="s">
        <v>769</v>
      </c>
      <c r="C49" s="298" t="s">
        <v>1151</v>
      </c>
    </row>
    <row r="50" spans="1:4" x14ac:dyDescent="0.2">
      <c r="A50" s="298" t="s">
        <v>746</v>
      </c>
      <c r="B50" s="68" t="s">
        <v>769</v>
      </c>
      <c r="C50" s="298" t="s">
        <v>1204</v>
      </c>
      <c r="D50" s="298"/>
    </row>
    <row r="51" spans="1:4" x14ac:dyDescent="0.2">
      <c r="A51" s="298" t="s">
        <v>717</v>
      </c>
      <c r="B51" s="68" t="s">
        <v>769</v>
      </c>
      <c r="C51" s="298" t="s">
        <v>1153</v>
      </c>
    </row>
    <row r="52" spans="1:4" x14ac:dyDescent="0.2">
      <c r="A52" s="298" t="s">
        <v>1119</v>
      </c>
      <c r="B52" s="68" t="s">
        <v>769</v>
      </c>
      <c r="C52" s="298" t="s">
        <v>1153</v>
      </c>
    </row>
    <row r="53" spans="1:4" x14ac:dyDescent="0.2">
      <c r="A53" s="298" t="s">
        <v>686</v>
      </c>
      <c r="B53" s="68" t="s">
        <v>769</v>
      </c>
      <c r="C53" s="298" t="s">
        <v>1154</v>
      </c>
    </row>
    <row r="54" spans="1:4" x14ac:dyDescent="0.2">
      <c r="A54" s="298" t="s">
        <v>705</v>
      </c>
      <c r="B54" s="68" t="s">
        <v>769</v>
      </c>
      <c r="C54" s="298" t="s">
        <v>1155</v>
      </c>
    </row>
    <row r="55" spans="1:4" x14ac:dyDescent="0.2">
      <c r="A55" s="298" t="s">
        <v>775</v>
      </c>
      <c r="B55" s="68" t="s">
        <v>769</v>
      </c>
      <c r="C55" s="298" t="s">
        <v>1156</v>
      </c>
    </row>
    <row r="56" spans="1:4" x14ac:dyDescent="0.2">
      <c r="A56" s="298" t="s">
        <v>687</v>
      </c>
      <c r="B56" s="68" t="s">
        <v>769</v>
      </c>
      <c r="C56" s="298" t="s">
        <v>1333</v>
      </c>
      <c r="D56" s="298"/>
    </row>
    <row r="57" spans="1:4" x14ac:dyDescent="0.2">
      <c r="A57" s="298" t="s">
        <v>718</v>
      </c>
      <c r="B57" s="68" t="s">
        <v>769</v>
      </c>
      <c r="C57" s="298" t="s">
        <v>1334</v>
      </c>
      <c r="D57" s="298"/>
    </row>
    <row r="58" spans="1:4" x14ac:dyDescent="0.2">
      <c r="A58" s="298" t="s">
        <v>756</v>
      </c>
      <c r="B58" s="68" t="s">
        <v>769</v>
      </c>
      <c r="C58" s="298" t="s">
        <v>1157</v>
      </c>
    </row>
    <row r="59" spans="1:4" x14ac:dyDescent="0.2">
      <c r="A59" s="298" t="s">
        <v>784</v>
      </c>
      <c r="B59" s="68" t="s">
        <v>769</v>
      </c>
      <c r="C59" s="298" t="s">
        <v>1185</v>
      </c>
      <c r="D59" s="298"/>
    </row>
    <row r="60" spans="1:4" x14ac:dyDescent="0.2">
      <c r="A60" s="298" t="s">
        <v>747</v>
      </c>
      <c r="B60" s="68" t="s">
        <v>769</v>
      </c>
      <c r="C60" s="298" t="s">
        <v>1158</v>
      </c>
    </row>
    <row r="61" spans="1:4" x14ac:dyDescent="0.2">
      <c r="A61" s="298" t="s">
        <v>688</v>
      </c>
      <c r="B61" s="68" t="s">
        <v>769</v>
      </c>
      <c r="C61" s="298" t="s">
        <v>1170</v>
      </c>
      <c r="D61" s="298"/>
    </row>
    <row r="62" spans="1:4" x14ac:dyDescent="0.2">
      <c r="A62" s="298" t="s">
        <v>777</v>
      </c>
      <c r="B62" s="68" t="s">
        <v>769</v>
      </c>
      <c r="C62" s="298" t="s">
        <v>1138</v>
      </c>
      <c r="D62" s="298"/>
    </row>
    <row r="63" spans="1:4" x14ac:dyDescent="0.2">
      <c r="A63" s="298" t="s">
        <v>689</v>
      </c>
      <c r="B63" s="68" t="s">
        <v>769</v>
      </c>
      <c r="C63" s="298" t="s">
        <v>1160</v>
      </c>
    </row>
    <row r="64" spans="1:4" x14ac:dyDescent="0.2">
      <c r="A64" s="298" t="s">
        <v>706</v>
      </c>
      <c r="B64" s="68" t="s">
        <v>769</v>
      </c>
      <c r="C64" s="298" t="s">
        <v>1161</v>
      </c>
    </row>
    <row r="65" spans="1:4" x14ac:dyDescent="0.2">
      <c r="A65" s="298" t="s">
        <v>778</v>
      </c>
      <c r="B65" s="68" t="s">
        <v>769</v>
      </c>
      <c r="C65" s="298" t="s">
        <v>1235</v>
      </c>
      <c r="D65" s="298"/>
    </row>
    <row r="66" spans="1:4" x14ac:dyDescent="0.2">
      <c r="A66" s="298" t="s">
        <v>690</v>
      </c>
      <c r="B66" s="68" t="s">
        <v>769</v>
      </c>
      <c r="C66" s="298" t="s">
        <v>1162</v>
      </c>
    </row>
    <row r="67" spans="1:4" x14ac:dyDescent="0.2">
      <c r="A67" s="298" t="s">
        <v>782</v>
      </c>
      <c r="B67" s="68" t="s">
        <v>769</v>
      </c>
      <c r="C67" s="298" t="s">
        <v>1236</v>
      </c>
      <c r="D67" s="298"/>
    </row>
    <row r="68" spans="1:4" x14ac:dyDescent="0.2">
      <c r="A68" s="298" t="s">
        <v>783</v>
      </c>
      <c r="B68" s="68" t="s">
        <v>769</v>
      </c>
      <c r="C68" s="298" t="s">
        <v>1335</v>
      </c>
      <c r="D68" s="298"/>
    </row>
    <row r="69" spans="1:4" x14ac:dyDescent="0.2">
      <c r="A69" s="298" t="s">
        <v>1120</v>
      </c>
      <c r="B69" s="68" t="s">
        <v>769</v>
      </c>
      <c r="C69" s="298" t="s">
        <v>1161</v>
      </c>
    </row>
    <row r="70" spans="1:4" x14ac:dyDescent="0.2">
      <c r="A70" s="298" t="s">
        <v>719</v>
      </c>
      <c r="B70" s="68" t="s">
        <v>769</v>
      </c>
      <c r="C70" s="298" t="s">
        <v>1164</v>
      </c>
    </row>
    <row r="71" spans="1:4" x14ac:dyDescent="0.2">
      <c r="A71" s="298" t="s">
        <v>757</v>
      </c>
      <c r="B71" s="68" t="s">
        <v>769</v>
      </c>
      <c r="C71" s="298" t="s">
        <v>1336</v>
      </c>
      <c r="D71" s="298"/>
    </row>
    <row r="72" spans="1:4" x14ac:dyDescent="0.2">
      <c r="A72" s="298" t="s">
        <v>720</v>
      </c>
      <c r="B72" s="68" t="s">
        <v>769</v>
      </c>
      <c r="C72" s="298" t="s">
        <v>1337</v>
      </c>
      <c r="D72" s="298"/>
    </row>
    <row r="73" spans="1:4" x14ac:dyDescent="0.2">
      <c r="A73" s="298" t="s">
        <v>758</v>
      </c>
      <c r="B73" s="68" t="s">
        <v>769</v>
      </c>
      <c r="C73" s="298" t="s">
        <v>1338</v>
      </c>
      <c r="D73" s="298"/>
    </row>
    <row r="74" spans="1:4" x14ac:dyDescent="0.2">
      <c r="A74" s="298" t="s">
        <v>707</v>
      </c>
      <c r="B74" s="68" t="s">
        <v>769</v>
      </c>
      <c r="C74" s="298" t="s">
        <v>1176</v>
      </c>
      <c r="D74" s="298"/>
    </row>
    <row r="75" spans="1:4" x14ac:dyDescent="0.2">
      <c r="A75" s="298" t="s">
        <v>779</v>
      </c>
      <c r="B75" s="68" t="s">
        <v>769</v>
      </c>
      <c r="C75" s="298" t="s">
        <v>1174</v>
      </c>
    </row>
    <row r="76" spans="1:4" x14ac:dyDescent="0.2">
      <c r="A76" s="298" t="s">
        <v>776</v>
      </c>
      <c r="B76" s="68" t="s">
        <v>769</v>
      </c>
      <c r="C76" s="298" t="s">
        <v>1175</v>
      </c>
    </row>
    <row r="77" spans="1:4" x14ac:dyDescent="0.2">
      <c r="A77" s="298" t="s">
        <v>691</v>
      </c>
      <c r="B77" s="68" t="s">
        <v>769</v>
      </c>
      <c r="C77" s="298" t="s">
        <v>1339</v>
      </c>
      <c r="D77" s="298"/>
    </row>
    <row r="78" spans="1:4" x14ac:dyDescent="0.2">
      <c r="A78" s="298" t="s">
        <v>748</v>
      </c>
      <c r="B78" s="68" t="s">
        <v>769</v>
      </c>
      <c r="C78" s="298" t="s">
        <v>1340</v>
      </c>
      <c r="D78" s="298"/>
    </row>
    <row r="79" spans="1:4" x14ac:dyDescent="0.2">
      <c r="A79" s="298" t="s">
        <v>780</v>
      </c>
      <c r="B79" s="68" t="s">
        <v>769</v>
      </c>
      <c r="C79" s="298" t="s">
        <v>1177</v>
      </c>
    </row>
    <row r="80" spans="1:4" x14ac:dyDescent="0.2">
      <c r="A80" s="298" t="s">
        <v>781</v>
      </c>
      <c r="B80" s="68" t="s">
        <v>769</v>
      </c>
      <c r="C80" s="298" t="s">
        <v>1159</v>
      </c>
      <c r="D80" s="298"/>
    </row>
    <row r="81" spans="1:4" x14ac:dyDescent="0.2">
      <c r="A81" s="298" t="s">
        <v>692</v>
      </c>
      <c r="B81" s="68" t="s">
        <v>769</v>
      </c>
      <c r="C81" s="298" t="s">
        <v>1186</v>
      </c>
      <c r="D81" s="298"/>
    </row>
    <row r="82" spans="1:4" x14ac:dyDescent="0.2">
      <c r="A82" s="298" t="s">
        <v>708</v>
      </c>
      <c r="B82" s="68" t="s">
        <v>769</v>
      </c>
      <c r="C82" s="298" t="s">
        <v>1179</v>
      </c>
    </row>
    <row r="83" spans="1:4" x14ac:dyDescent="0.2">
      <c r="A83" s="298" t="s">
        <v>721</v>
      </c>
      <c r="B83" s="68" t="s">
        <v>769</v>
      </c>
      <c r="C83" s="298" t="s">
        <v>1341</v>
      </c>
      <c r="D83" s="298"/>
    </row>
    <row r="84" spans="1:4" x14ac:dyDescent="0.2">
      <c r="A84" s="298" t="s">
        <v>722</v>
      </c>
      <c r="B84" s="68" t="s">
        <v>769</v>
      </c>
      <c r="C84" s="298" t="s">
        <v>1181</v>
      </c>
    </row>
    <row r="85" spans="1:4" x14ac:dyDescent="0.2">
      <c r="A85" s="298" t="s">
        <v>723</v>
      </c>
      <c r="B85" s="68" t="s">
        <v>769</v>
      </c>
      <c r="C85" s="298" t="s">
        <v>1182</v>
      </c>
    </row>
    <row r="86" spans="1:4" x14ac:dyDescent="0.2">
      <c r="A86" s="298" t="s">
        <v>724</v>
      </c>
      <c r="B86" s="68" t="s">
        <v>769</v>
      </c>
      <c r="C86" s="298" t="s">
        <v>1183</v>
      </c>
    </row>
    <row r="87" spans="1:4" x14ac:dyDescent="0.2">
      <c r="A87" s="298" t="s">
        <v>762</v>
      </c>
      <c r="B87" s="68" t="s">
        <v>769</v>
      </c>
      <c r="C87" s="298" t="s">
        <v>1180</v>
      </c>
      <c r="D87" s="298"/>
    </row>
    <row r="88" spans="1:4" x14ac:dyDescent="0.2">
      <c r="A88" s="298" t="s">
        <v>787</v>
      </c>
      <c r="B88" s="68" t="s">
        <v>769</v>
      </c>
      <c r="C88" s="298" t="s">
        <v>1184</v>
      </c>
    </row>
    <row r="89" spans="1:4" x14ac:dyDescent="0.2">
      <c r="A89" s="298" t="s">
        <v>709</v>
      </c>
      <c r="B89" s="68" t="s">
        <v>769</v>
      </c>
      <c r="C89" s="298" t="s">
        <v>1342</v>
      </c>
      <c r="D89" s="298"/>
    </row>
    <row r="90" spans="1:4" x14ac:dyDescent="0.2">
      <c r="A90" s="298" t="s">
        <v>788</v>
      </c>
      <c r="B90" s="68" t="s">
        <v>769</v>
      </c>
      <c r="C90" s="298" t="s">
        <v>1343</v>
      </c>
      <c r="D90" s="298"/>
    </row>
    <row r="91" spans="1:4" x14ac:dyDescent="0.2">
      <c r="A91" s="298" t="s">
        <v>749</v>
      </c>
      <c r="B91" s="68" t="s">
        <v>769</v>
      </c>
      <c r="C91" s="298" t="s">
        <v>1187</v>
      </c>
    </row>
    <row r="92" spans="1:4" x14ac:dyDescent="0.2">
      <c r="A92" s="298" t="s">
        <v>725</v>
      </c>
      <c r="B92" s="68" t="s">
        <v>769</v>
      </c>
      <c r="C92" s="298" t="s">
        <v>1188</v>
      </c>
    </row>
    <row r="93" spans="1:4" x14ac:dyDescent="0.2">
      <c r="A93" s="298" t="s">
        <v>754</v>
      </c>
      <c r="B93" s="68" t="s">
        <v>769</v>
      </c>
      <c r="C93" s="298" t="s">
        <v>1227</v>
      </c>
      <c r="D93" s="298"/>
    </row>
    <row r="94" spans="1:4" x14ac:dyDescent="0.2">
      <c r="A94" s="298" t="s">
        <v>693</v>
      </c>
      <c r="B94" s="68" t="s">
        <v>769</v>
      </c>
      <c r="C94" s="298" t="s">
        <v>1190</v>
      </c>
    </row>
    <row r="95" spans="1:4" x14ac:dyDescent="0.2">
      <c r="A95" s="298" t="s">
        <v>694</v>
      </c>
      <c r="B95" s="68" t="s">
        <v>769</v>
      </c>
      <c r="C95" s="298" t="s">
        <v>1240</v>
      </c>
      <c r="D95" s="298"/>
    </row>
    <row r="96" spans="1:4" x14ac:dyDescent="0.2">
      <c r="A96" s="298" t="s">
        <v>726</v>
      </c>
      <c r="B96" s="68" t="s">
        <v>769</v>
      </c>
      <c r="C96" s="298" t="s">
        <v>1191</v>
      </c>
    </row>
    <row r="97" spans="1:4" x14ac:dyDescent="0.2">
      <c r="A97" s="298" t="s">
        <v>737</v>
      </c>
      <c r="B97" s="68" t="s">
        <v>769</v>
      </c>
      <c r="C97" s="298" t="s">
        <v>1192</v>
      </c>
    </row>
    <row r="98" spans="1:4" x14ac:dyDescent="0.2">
      <c r="A98" s="298" t="s">
        <v>789</v>
      </c>
      <c r="B98" s="68" t="s">
        <v>769</v>
      </c>
      <c r="C98" s="298" t="s">
        <v>1193</v>
      </c>
    </row>
    <row r="99" spans="1:4" x14ac:dyDescent="0.2">
      <c r="A99" s="298" t="s">
        <v>727</v>
      </c>
      <c r="B99" s="68" t="s">
        <v>769</v>
      </c>
      <c r="C99" s="298" t="s">
        <v>1194</v>
      </c>
    </row>
    <row r="100" spans="1:4" x14ac:dyDescent="0.2">
      <c r="A100" s="298" t="s">
        <v>738</v>
      </c>
      <c r="B100" s="68" t="s">
        <v>769</v>
      </c>
      <c r="C100" s="298" t="s">
        <v>1195</v>
      </c>
    </row>
    <row r="101" spans="1:4" x14ac:dyDescent="0.2">
      <c r="A101" s="298" t="s">
        <v>759</v>
      </c>
      <c r="B101" s="68" t="s">
        <v>769</v>
      </c>
      <c r="C101" s="298" t="s">
        <v>1196</v>
      </c>
    </row>
    <row r="102" spans="1:4" x14ac:dyDescent="0.2">
      <c r="A102" s="298" t="s">
        <v>792</v>
      </c>
      <c r="B102" s="68" t="s">
        <v>769</v>
      </c>
      <c r="C102" s="298" t="s">
        <v>1197</v>
      </c>
    </row>
    <row r="103" spans="1:4" x14ac:dyDescent="0.2">
      <c r="A103" s="298" t="s">
        <v>710</v>
      </c>
      <c r="B103" s="68" t="s">
        <v>769</v>
      </c>
      <c r="C103" s="298" t="s">
        <v>1198</v>
      </c>
    </row>
    <row r="104" spans="1:4" x14ac:dyDescent="0.2">
      <c r="A104" s="298" t="s">
        <v>763</v>
      </c>
      <c r="B104" s="68" t="s">
        <v>769</v>
      </c>
      <c r="C104" s="298" t="s">
        <v>1199</v>
      </c>
    </row>
    <row r="105" spans="1:4" x14ac:dyDescent="0.2">
      <c r="A105" s="298" t="s">
        <v>764</v>
      </c>
      <c r="B105" s="68" t="s">
        <v>769</v>
      </c>
      <c r="C105" s="298" t="s">
        <v>1200</v>
      </c>
    </row>
    <row r="106" spans="1:4" x14ac:dyDescent="0.2">
      <c r="A106" s="298" t="s">
        <v>728</v>
      </c>
      <c r="B106" s="68" t="s">
        <v>769</v>
      </c>
      <c r="C106" s="298" t="s">
        <v>1201</v>
      </c>
    </row>
    <row r="107" spans="1:4" x14ac:dyDescent="0.2">
      <c r="A107" s="298" t="s">
        <v>760</v>
      </c>
      <c r="B107" s="68" t="s">
        <v>769</v>
      </c>
      <c r="C107" s="298" t="s">
        <v>1202</v>
      </c>
    </row>
    <row r="108" spans="1:4" x14ac:dyDescent="0.2">
      <c r="A108" s="298" t="s">
        <v>729</v>
      </c>
      <c r="B108" s="68" t="s">
        <v>769</v>
      </c>
      <c r="C108" s="298" t="s">
        <v>1238</v>
      </c>
      <c r="D108" s="298"/>
    </row>
    <row r="109" spans="1:4" x14ac:dyDescent="0.2">
      <c r="A109" s="298" t="s">
        <v>695</v>
      </c>
      <c r="B109" s="68" t="s">
        <v>769</v>
      </c>
      <c r="C109" s="298" t="s">
        <v>1203</v>
      </c>
    </row>
    <row r="110" spans="1:4" x14ac:dyDescent="0.2">
      <c r="A110" s="298" t="s">
        <v>730</v>
      </c>
      <c r="B110" s="68" t="s">
        <v>769</v>
      </c>
      <c r="C110" s="298" t="s">
        <v>1344</v>
      </c>
      <c r="D110" s="298"/>
    </row>
    <row r="111" spans="1:4" x14ac:dyDescent="0.2">
      <c r="A111" s="298" t="s">
        <v>731</v>
      </c>
      <c r="B111" s="68" t="s">
        <v>769</v>
      </c>
      <c r="C111" s="298" t="s">
        <v>1189</v>
      </c>
      <c r="D111" s="298"/>
    </row>
    <row r="112" spans="1:4" x14ac:dyDescent="0.2">
      <c r="A112" s="298" t="s">
        <v>761</v>
      </c>
      <c r="B112" s="68" t="s">
        <v>769</v>
      </c>
      <c r="C112" s="298" t="s">
        <v>1345</v>
      </c>
      <c r="D112" s="298"/>
    </row>
    <row r="113" spans="1:4" x14ac:dyDescent="0.2">
      <c r="A113" s="298" t="s">
        <v>739</v>
      </c>
      <c r="B113" s="68" t="s">
        <v>769</v>
      </c>
      <c r="C113" s="298" t="s">
        <v>1205</v>
      </c>
    </row>
    <row r="114" spans="1:4" x14ac:dyDescent="0.2">
      <c r="A114" s="298" t="s">
        <v>696</v>
      </c>
      <c r="B114" s="68" t="s">
        <v>769</v>
      </c>
      <c r="C114" s="298" t="s">
        <v>1206</v>
      </c>
    </row>
    <row r="115" spans="1:4" x14ac:dyDescent="0.2">
      <c r="A115" s="298" t="s">
        <v>740</v>
      </c>
      <c r="B115" s="68" t="s">
        <v>769</v>
      </c>
      <c r="C115" s="298" t="s">
        <v>1207</v>
      </c>
    </row>
    <row r="116" spans="1:4" x14ac:dyDescent="0.2">
      <c r="A116" s="298" t="s">
        <v>790</v>
      </c>
      <c r="B116" s="68" t="s">
        <v>769</v>
      </c>
      <c r="C116" s="298" t="s">
        <v>1208</v>
      </c>
    </row>
    <row r="117" spans="1:4" x14ac:dyDescent="0.2">
      <c r="A117" s="298" t="s">
        <v>1121</v>
      </c>
      <c r="B117" s="68" t="s">
        <v>769</v>
      </c>
      <c r="C117" s="298" t="s">
        <v>1207</v>
      </c>
    </row>
    <row r="118" spans="1:4" x14ac:dyDescent="0.2">
      <c r="A118" s="298" t="s">
        <v>750</v>
      </c>
      <c r="B118" s="68" t="s">
        <v>769</v>
      </c>
      <c r="C118" s="298" t="s">
        <v>1165</v>
      </c>
    </row>
    <row r="119" spans="1:4" x14ac:dyDescent="0.2">
      <c r="A119" s="298" t="s">
        <v>751</v>
      </c>
      <c r="B119" s="68" t="s">
        <v>769</v>
      </c>
      <c r="C119" s="298" t="s">
        <v>1166</v>
      </c>
    </row>
    <row r="120" spans="1:4" x14ac:dyDescent="0.2">
      <c r="A120" s="298" t="s">
        <v>791</v>
      </c>
      <c r="B120" s="68" t="s">
        <v>769</v>
      </c>
      <c r="C120" s="298" t="s">
        <v>1167</v>
      </c>
    </row>
    <row r="121" spans="1:4" x14ac:dyDescent="0.2">
      <c r="A121" s="298" t="s">
        <v>795</v>
      </c>
      <c r="B121" s="68" t="s">
        <v>769</v>
      </c>
      <c r="C121" s="298" t="s">
        <v>1168</v>
      </c>
    </row>
    <row r="122" spans="1:4" x14ac:dyDescent="0.2">
      <c r="A122" s="298" t="s">
        <v>797</v>
      </c>
      <c r="B122" s="68" t="s">
        <v>769</v>
      </c>
      <c r="C122" s="298" t="s">
        <v>1163</v>
      </c>
      <c r="D122" s="298"/>
    </row>
    <row r="123" spans="1:4" x14ac:dyDescent="0.2">
      <c r="A123" s="298" t="s">
        <v>1122</v>
      </c>
      <c r="B123" s="68" t="s">
        <v>769</v>
      </c>
      <c r="C123" s="298" t="s">
        <v>1169</v>
      </c>
    </row>
    <row r="124" spans="1:4" x14ac:dyDescent="0.2">
      <c r="A124" s="298" t="s">
        <v>697</v>
      </c>
      <c r="B124" s="68" t="s">
        <v>769</v>
      </c>
      <c r="C124" s="298" t="s">
        <v>1346</v>
      </c>
      <c r="D124" s="298"/>
    </row>
    <row r="125" spans="1:4" x14ac:dyDescent="0.2">
      <c r="A125" s="298" t="s">
        <v>698</v>
      </c>
      <c r="B125" s="68" t="s">
        <v>769</v>
      </c>
      <c r="C125" s="298" t="s">
        <v>1169</v>
      </c>
    </row>
    <row r="126" spans="1:4" x14ac:dyDescent="0.2">
      <c r="A126" s="298" t="s">
        <v>796</v>
      </c>
      <c r="B126" s="68" t="s">
        <v>769</v>
      </c>
      <c r="C126" s="298" t="s">
        <v>1171</v>
      </c>
    </row>
    <row r="127" spans="1:4" x14ac:dyDescent="0.2">
      <c r="A127" s="298" t="s">
        <v>699</v>
      </c>
      <c r="B127" s="68" t="s">
        <v>769</v>
      </c>
      <c r="C127" s="298" t="s">
        <v>1172</v>
      </c>
    </row>
    <row r="128" spans="1:4" x14ac:dyDescent="0.2">
      <c r="A128" s="298" t="s">
        <v>806</v>
      </c>
      <c r="B128" s="68" t="s">
        <v>769</v>
      </c>
      <c r="C128" s="298" t="s">
        <v>1152</v>
      </c>
      <c r="D128" s="298"/>
    </row>
    <row r="129" spans="1:4" x14ac:dyDescent="0.2">
      <c r="A129" s="298" t="s">
        <v>741</v>
      </c>
      <c r="B129" s="68" t="s">
        <v>769</v>
      </c>
      <c r="C129" s="298" t="s">
        <v>1173</v>
      </c>
    </row>
    <row r="130" spans="1:4" x14ac:dyDescent="0.2">
      <c r="A130" s="298" t="s">
        <v>765</v>
      </c>
      <c r="B130" s="68" t="s">
        <v>769</v>
      </c>
      <c r="C130" s="298" t="s">
        <v>1209</v>
      </c>
    </row>
    <row r="131" spans="1:4" x14ac:dyDescent="0.2">
      <c r="A131" s="298" t="s">
        <v>801</v>
      </c>
      <c r="B131" s="68" t="s">
        <v>769</v>
      </c>
      <c r="C131" s="298" t="s">
        <v>1210</v>
      </c>
    </row>
    <row r="132" spans="1:4" x14ac:dyDescent="0.2">
      <c r="A132" s="298" t="s">
        <v>752</v>
      </c>
      <c r="B132" s="68" t="s">
        <v>769</v>
      </c>
      <c r="C132" s="298" t="s">
        <v>1211</v>
      </c>
    </row>
    <row r="133" spans="1:4" x14ac:dyDescent="0.2">
      <c r="A133" s="298" t="s">
        <v>753</v>
      </c>
      <c r="B133" s="68" t="s">
        <v>769</v>
      </c>
      <c r="C133" s="298" t="s">
        <v>1212</v>
      </c>
    </row>
    <row r="134" spans="1:4" x14ac:dyDescent="0.2">
      <c r="A134" s="298" t="s">
        <v>700</v>
      </c>
      <c r="B134" s="68" t="s">
        <v>769</v>
      </c>
      <c r="C134" s="298" t="s">
        <v>1213</v>
      </c>
    </row>
    <row r="135" spans="1:4" x14ac:dyDescent="0.2">
      <c r="A135" s="298" t="s">
        <v>732</v>
      </c>
      <c r="B135" s="68" t="s">
        <v>769</v>
      </c>
      <c r="C135" s="298" t="s">
        <v>1214</v>
      </c>
    </row>
    <row r="136" spans="1:4" x14ac:dyDescent="0.2">
      <c r="A136" s="298" t="s">
        <v>1123</v>
      </c>
      <c r="B136" s="68" t="s">
        <v>769</v>
      </c>
      <c r="C136" s="298" t="s">
        <v>1215</v>
      </c>
    </row>
    <row r="137" spans="1:4" x14ac:dyDescent="0.2">
      <c r="A137" s="298" t="s">
        <v>711</v>
      </c>
      <c r="B137" s="68" t="s">
        <v>769</v>
      </c>
      <c r="C137" s="298" t="s">
        <v>1216</v>
      </c>
    </row>
    <row r="138" spans="1:4" x14ac:dyDescent="0.2">
      <c r="A138" s="298" t="s">
        <v>712</v>
      </c>
      <c r="B138" s="68" t="s">
        <v>769</v>
      </c>
      <c r="C138" s="298" t="s">
        <v>1215</v>
      </c>
    </row>
    <row r="139" spans="1:4" x14ac:dyDescent="0.2">
      <c r="A139" s="298" t="s">
        <v>798</v>
      </c>
      <c r="B139" s="68" t="s">
        <v>769</v>
      </c>
      <c r="C139" s="298" t="s">
        <v>1347</v>
      </c>
      <c r="D139" s="298"/>
    </row>
    <row r="140" spans="1:4" x14ac:dyDescent="0.2">
      <c r="A140" s="298" t="s">
        <v>713</v>
      </c>
      <c r="B140" s="68" t="s">
        <v>769</v>
      </c>
      <c r="C140" s="298" t="s">
        <v>1221</v>
      </c>
      <c r="D140" s="298"/>
    </row>
    <row r="141" spans="1:4" x14ac:dyDescent="0.2">
      <c r="A141" s="298" t="s">
        <v>799</v>
      </c>
      <c r="B141" s="68" t="s">
        <v>769</v>
      </c>
      <c r="C141" s="298" t="s">
        <v>1217</v>
      </c>
    </row>
    <row r="142" spans="1:4" x14ac:dyDescent="0.2">
      <c r="A142" s="298" t="s">
        <v>800</v>
      </c>
      <c r="B142" s="68" t="s">
        <v>769</v>
      </c>
      <c r="C142" s="298" t="s">
        <v>1218</v>
      </c>
    </row>
    <row r="143" spans="1:4" x14ac:dyDescent="0.2">
      <c r="A143" s="298" t="s">
        <v>733</v>
      </c>
      <c r="B143" s="68" t="s">
        <v>769</v>
      </c>
      <c r="C143" s="298" t="s">
        <v>1348</v>
      </c>
      <c r="D143" s="298"/>
    </row>
    <row r="144" spans="1:4" x14ac:dyDescent="0.2">
      <c r="A144" s="298" t="s">
        <v>802</v>
      </c>
      <c r="B144" s="68" t="s">
        <v>769</v>
      </c>
      <c r="C144" s="298" t="s">
        <v>1219</v>
      </c>
    </row>
    <row r="145" spans="1:4" x14ac:dyDescent="0.2">
      <c r="A145" s="298" t="s">
        <v>803</v>
      </c>
      <c r="B145" s="68" t="s">
        <v>769</v>
      </c>
      <c r="C145" s="298" t="s">
        <v>1228</v>
      </c>
      <c r="D145" s="298"/>
    </row>
    <row r="146" spans="1:4" x14ac:dyDescent="0.2">
      <c r="A146" s="298" t="s">
        <v>805</v>
      </c>
      <c r="B146" s="68" t="s">
        <v>769</v>
      </c>
      <c r="C146" s="298" t="s">
        <v>1220</v>
      </c>
    </row>
    <row r="147" spans="1:4" x14ac:dyDescent="0.2">
      <c r="A147" s="298" t="s">
        <v>804</v>
      </c>
      <c r="B147" s="68" t="s">
        <v>769</v>
      </c>
      <c r="C147" s="298" t="s">
        <v>1349</v>
      </c>
      <c r="D147" s="298"/>
    </row>
    <row r="148" spans="1:4" x14ac:dyDescent="0.2">
      <c r="A148" s="298" t="s">
        <v>808</v>
      </c>
      <c r="B148" s="68" t="s">
        <v>769</v>
      </c>
      <c r="C148" s="298" t="s">
        <v>1222</v>
      </c>
    </row>
    <row r="149" spans="1:4" x14ac:dyDescent="0.2">
      <c r="A149" s="298" t="s">
        <v>766</v>
      </c>
      <c r="B149" s="68" t="s">
        <v>769</v>
      </c>
      <c r="C149" s="298" t="s">
        <v>1350</v>
      </c>
      <c r="D149" s="298"/>
    </row>
    <row r="150" spans="1:4" x14ac:dyDescent="0.2">
      <c r="A150" s="298" t="s">
        <v>810</v>
      </c>
      <c r="B150" s="68" t="s">
        <v>769</v>
      </c>
      <c r="C150" s="298" t="s">
        <v>1223</v>
      </c>
    </row>
    <row r="151" spans="1:4" x14ac:dyDescent="0.2">
      <c r="A151" s="298" t="s">
        <v>768</v>
      </c>
      <c r="B151" s="68" t="s">
        <v>769</v>
      </c>
      <c r="C151" s="298" t="s">
        <v>1351</v>
      </c>
      <c r="D151" s="298"/>
    </row>
    <row r="152" spans="1:4" x14ac:dyDescent="0.2">
      <c r="A152" s="298" t="s">
        <v>809</v>
      </c>
      <c r="B152" s="68" t="s">
        <v>769</v>
      </c>
      <c r="C152" s="298" t="s">
        <v>1224</v>
      </c>
      <c r="D152" s="298"/>
    </row>
    <row r="153" spans="1:4" x14ac:dyDescent="0.2">
      <c r="A153" s="298" t="s">
        <v>811</v>
      </c>
      <c r="B153" s="68" t="s">
        <v>769</v>
      </c>
      <c r="C153" s="298" t="s">
        <v>1225</v>
      </c>
    </row>
    <row r="154" spans="1:4" x14ac:dyDescent="0.2">
      <c r="A154" s="298" t="s">
        <v>812</v>
      </c>
      <c r="B154" s="68" t="s">
        <v>769</v>
      </c>
      <c r="C154" s="298" t="s">
        <v>1226</v>
      </c>
    </row>
    <row r="155" spans="1:4" x14ac:dyDescent="0.2">
      <c r="A155" s="298" t="s">
        <v>742</v>
      </c>
      <c r="B155" s="68" t="s">
        <v>769</v>
      </c>
      <c r="C155" s="298" t="s">
        <v>1352</v>
      </c>
      <c r="D155" s="298"/>
    </row>
    <row r="156" spans="1:4" x14ac:dyDescent="0.2">
      <c r="A156" s="298" t="s">
        <v>814</v>
      </c>
      <c r="B156" s="68" t="s">
        <v>769</v>
      </c>
      <c r="C156" s="298" t="s">
        <v>1353</v>
      </c>
      <c r="D156" s="298"/>
    </row>
    <row r="157" spans="1:4" x14ac:dyDescent="0.2">
      <c r="A157" s="298" t="s">
        <v>767</v>
      </c>
      <c r="B157" s="68" t="s">
        <v>769</v>
      </c>
      <c r="C157" s="298" t="s">
        <v>1354</v>
      </c>
      <c r="D157" s="298"/>
    </row>
    <row r="158" spans="1:4" x14ac:dyDescent="0.2">
      <c r="A158" s="298" t="s">
        <v>813</v>
      </c>
      <c r="B158" s="68" t="s">
        <v>769</v>
      </c>
      <c r="C158" s="298" t="s">
        <v>1355</v>
      </c>
      <c r="D158" s="298"/>
    </row>
    <row r="159" spans="1:4" x14ac:dyDescent="0.2">
      <c r="A159" s="298" t="s">
        <v>815</v>
      </c>
      <c r="B159" s="68" t="s">
        <v>769</v>
      </c>
      <c r="C159" s="298" t="s">
        <v>1229</v>
      </c>
    </row>
    <row r="160" spans="1:4" x14ac:dyDescent="0.2">
      <c r="A160" s="298" t="s">
        <v>818</v>
      </c>
      <c r="B160" s="68" t="s">
        <v>769</v>
      </c>
      <c r="C160" s="298" t="s">
        <v>1230</v>
      </c>
    </row>
    <row r="161" spans="1:4" x14ac:dyDescent="0.2">
      <c r="A161" s="298" t="s">
        <v>714</v>
      </c>
      <c r="B161" s="68" t="s">
        <v>769</v>
      </c>
      <c r="C161" s="298" t="s">
        <v>1231</v>
      </c>
    </row>
    <row r="162" spans="1:4" x14ac:dyDescent="0.2">
      <c r="A162" s="298" t="s">
        <v>817</v>
      </c>
      <c r="B162" s="68" t="s">
        <v>769</v>
      </c>
      <c r="C162" s="298" t="s">
        <v>1232</v>
      </c>
    </row>
    <row r="163" spans="1:4" x14ac:dyDescent="0.2">
      <c r="A163" s="298" t="s">
        <v>816</v>
      </c>
      <c r="B163" s="68" t="s">
        <v>769</v>
      </c>
      <c r="C163" s="298" t="s">
        <v>1233</v>
      </c>
    </row>
    <row r="164" spans="1:4" x14ac:dyDescent="0.2">
      <c r="A164" s="298" t="s">
        <v>772</v>
      </c>
      <c r="B164" s="68" t="s">
        <v>769</v>
      </c>
      <c r="C164" s="298" t="s">
        <v>1234</v>
      </c>
    </row>
    <row r="165" spans="1:4" x14ac:dyDescent="0.2">
      <c r="A165" s="298" t="s">
        <v>773</v>
      </c>
      <c r="B165" s="68" t="s">
        <v>769</v>
      </c>
      <c r="C165" s="298" t="s">
        <v>1356</v>
      </c>
      <c r="D165" s="298"/>
    </row>
    <row r="166" spans="1:4" x14ac:dyDescent="0.2">
      <c r="A166" s="298" t="s">
        <v>755</v>
      </c>
      <c r="B166" s="68" t="s">
        <v>769</v>
      </c>
      <c r="C166" s="298" t="s">
        <v>1357</v>
      </c>
      <c r="D166" s="298"/>
    </row>
    <row r="167" spans="1:4" x14ac:dyDescent="0.2">
      <c r="A167" s="298" t="s">
        <v>786</v>
      </c>
      <c r="B167" s="68" t="s">
        <v>769</v>
      </c>
      <c r="C167" s="298" t="s">
        <v>1358</v>
      </c>
      <c r="D167" s="298"/>
    </row>
    <row r="168" spans="1:4" x14ac:dyDescent="0.2">
      <c r="A168" s="298" t="s">
        <v>1269</v>
      </c>
      <c r="B168" s="68" t="s">
        <v>769</v>
      </c>
      <c r="C168" s="298" t="s">
        <v>1186</v>
      </c>
      <c r="D168" s="298"/>
    </row>
    <row r="169" spans="1:4" x14ac:dyDescent="0.2">
      <c r="A169" s="298" t="s">
        <v>793</v>
      </c>
      <c r="B169" s="68" t="s">
        <v>769</v>
      </c>
      <c r="C169" s="298" t="s">
        <v>1359</v>
      </c>
      <c r="D169" s="298"/>
    </row>
    <row r="170" spans="1:4" x14ac:dyDescent="0.2">
      <c r="A170" s="298" t="s">
        <v>1270</v>
      </c>
      <c r="B170" s="68" t="s">
        <v>769</v>
      </c>
      <c r="C170" s="298" t="s">
        <v>1237</v>
      </c>
    </row>
    <row r="171" spans="1:4" x14ac:dyDescent="0.2">
      <c r="A171" s="298" t="s">
        <v>1271</v>
      </c>
      <c r="B171" s="68" t="s">
        <v>769</v>
      </c>
      <c r="C171" s="298" t="s">
        <v>1344</v>
      </c>
      <c r="D171" s="298"/>
    </row>
    <row r="172" spans="1:4" x14ac:dyDescent="0.2">
      <c r="A172" s="298" t="s">
        <v>1272</v>
      </c>
      <c r="B172" s="68" t="s">
        <v>769</v>
      </c>
      <c r="C172" s="298" t="s">
        <v>1206</v>
      </c>
    </row>
    <row r="173" spans="1:4" x14ac:dyDescent="0.2">
      <c r="A173" s="298" t="s">
        <v>807</v>
      </c>
      <c r="B173" s="68" t="s">
        <v>769</v>
      </c>
      <c r="C173" s="298" t="s">
        <v>1360</v>
      </c>
      <c r="D173" s="298"/>
    </row>
    <row r="174" spans="1:4" x14ac:dyDescent="0.2">
      <c r="A174" s="298" t="s">
        <v>1273</v>
      </c>
      <c r="B174" s="68" t="s">
        <v>769</v>
      </c>
      <c r="C174" s="298" t="s">
        <v>1211</v>
      </c>
    </row>
    <row r="175" spans="1:4" x14ac:dyDescent="0.2">
      <c r="A175" s="298" t="s">
        <v>1274</v>
      </c>
      <c r="B175" s="68" t="s">
        <v>769</v>
      </c>
      <c r="C175" s="298" t="s">
        <v>1213</v>
      </c>
    </row>
    <row r="176" spans="1:4" x14ac:dyDescent="0.2">
      <c r="A176" s="298" t="s">
        <v>1268</v>
      </c>
      <c r="B176" s="68" t="s">
        <v>769</v>
      </c>
      <c r="C176" s="298" t="s">
        <v>1216</v>
      </c>
    </row>
    <row r="177" spans="1:4" x14ac:dyDescent="0.2">
      <c r="A177" s="298" t="s">
        <v>1275</v>
      </c>
      <c r="B177" s="68" t="s">
        <v>769</v>
      </c>
      <c r="C177" s="298" t="s">
        <v>1222</v>
      </c>
      <c r="D177" s="298"/>
    </row>
    <row r="178" spans="1:4" x14ac:dyDescent="0.2">
      <c r="A178" s="298" t="s">
        <v>1276</v>
      </c>
      <c r="B178" s="68" t="s">
        <v>769</v>
      </c>
      <c r="C178" s="298" t="s">
        <v>1229</v>
      </c>
    </row>
    <row r="179" spans="1:4" x14ac:dyDescent="0.2">
      <c r="A179" s="298" t="s">
        <v>736</v>
      </c>
      <c r="B179" s="68" t="s">
        <v>769</v>
      </c>
      <c r="C179" s="298" t="s">
        <v>1361</v>
      </c>
      <c r="D179" s="298"/>
    </row>
    <row r="180" spans="1:4" x14ac:dyDescent="0.2">
      <c r="A180" s="298" t="s">
        <v>785</v>
      </c>
      <c r="B180" s="68" t="s">
        <v>769</v>
      </c>
      <c r="C180" s="298" t="s">
        <v>1239</v>
      </c>
    </row>
    <row r="181" spans="1:4" x14ac:dyDescent="0.2">
      <c r="A181" s="298" t="s">
        <v>794</v>
      </c>
      <c r="B181" s="68" t="s">
        <v>769</v>
      </c>
      <c r="C181" s="298" t="s">
        <v>1362</v>
      </c>
      <c r="D181" s="298"/>
    </row>
    <row r="182" spans="1:4" x14ac:dyDescent="0.2">
      <c r="A182" s="298" t="s">
        <v>1278</v>
      </c>
      <c r="B182" s="68" t="s">
        <v>769</v>
      </c>
      <c r="C182" s="298" t="s">
        <v>1152</v>
      </c>
      <c r="D182" s="298"/>
    </row>
    <row r="183" spans="1:4" x14ac:dyDescent="0.2">
      <c r="A183" s="298" t="s">
        <v>774</v>
      </c>
      <c r="B183" s="68" t="s">
        <v>769</v>
      </c>
      <c r="C183" s="298" t="s">
        <v>1363</v>
      </c>
      <c r="D183" s="298"/>
    </row>
    <row r="184" spans="1:4" x14ac:dyDescent="0.2">
      <c r="A184" s="298" t="s">
        <v>1277</v>
      </c>
      <c r="B184" s="68" t="s">
        <v>769</v>
      </c>
      <c r="C184" s="298" t="s">
        <v>1171</v>
      </c>
    </row>
    <row r="185" spans="1:4" x14ac:dyDescent="0.2">
      <c r="A185" s="298" t="s">
        <v>1097</v>
      </c>
      <c r="B185" s="68" t="s">
        <v>769</v>
      </c>
      <c r="C185" s="298" t="s">
        <v>1241</v>
      </c>
    </row>
    <row r="186" spans="1:4" x14ac:dyDescent="0.2">
      <c r="A186" s="298" t="s">
        <v>1096</v>
      </c>
      <c r="B186" s="68" t="s">
        <v>769</v>
      </c>
      <c r="C186" s="298" t="s">
        <v>1242</v>
      </c>
    </row>
    <row r="187" spans="1:4" x14ac:dyDescent="0.2">
      <c r="A187" s="298" t="s">
        <v>555</v>
      </c>
      <c r="B187" s="68" t="s">
        <v>769</v>
      </c>
      <c r="C187" s="298" t="s">
        <v>1243</v>
      </c>
    </row>
    <row r="188" spans="1:4" x14ac:dyDescent="0.2">
      <c r="A188" s="298" t="s">
        <v>547</v>
      </c>
      <c r="B188" s="68" t="s">
        <v>769</v>
      </c>
      <c r="C188" s="298" t="s">
        <v>1634</v>
      </c>
    </row>
    <row r="189" spans="1:4" x14ac:dyDescent="0.2">
      <c r="A189" s="298" t="s">
        <v>552</v>
      </c>
      <c r="B189" s="68" t="s">
        <v>769</v>
      </c>
      <c r="C189" s="298" t="s">
        <v>1244</v>
      </c>
    </row>
    <row r="190" spans="1:4" x14ac:dyDescent="0.2">
      <c r="A190" s="298" t="s">
        <v>624</v>
      </c>
      <c r="B190" s="68" t="s">
        <v>769</v>
      </c>
      <c r="C190" s="298" t="s">
        <v>1635</v>
      </c>
    </row>
    <row r="191" spans="1:4" x14ac:dyDescent="0.2">
      <c r="A191" s="298" t="s">
        <v>563</v>
      </c>
      <c r="B191" s="68" t="s">
        <v>769</v>
      </c>
      <c r="C191" s="298" t="s">
        <v>1245</v>
      </c>
    </row>
    <row r="192" spans="1:4" x14ac:dyDescent="0.2">
      <c r="A192" s="298" t="s">
        <v>566</v>
      </c>
      <c r="B192" s="68" t="s">
        <v>769</v>
      </c>
      <c r="C192" s="298" t="s">
        <v>1246</v>
      </c>
    </row>
    <row r="193" spans="1:3" x14ac:dyDescent="0.2">
      <c r="A193" s="298" t="s">
        <v>570</v>
      </c>
      <c r="B193" s="68" t="s">
        <v>769</v>
      </c>
      <c r="C193" s="298" t="s">
        <v>1247</v>
      </c>
    </row>
    <row r="194" spans="1:3" x14ac:dyDescent="0.2">
      <c r="A194" s="298" t="s">
        <v>575</v>
      </c>
      <c r="B194" s="68" t="s">
        <v>769</v>
      </c>
      <c r="C194" s="298" t="s">
        <v>1248</v>
      </c>
    </row>
    <row r="195" spans="1:3" x14ac:dyDescent="0.2">
      <c r="A195" s="298" t="s">
        <v>580</v>
      </c>
      <c r="B195" s="68" t="s">
        <v>769</v>
      </c>
      <c r="C195" s="298" t="s">
        <v>1249</v>
      </c>
    </row>
    <row r="196" spans="1:3" x14ac:dyDescent="0.2">
      <c r="A196" s="298" t="s">
        <v>583</v>
      </c>
      <c r="B196" s="68" t="s">
        <v>769</v>
      </c>
      <c r="C196" s="298" t="s">
        <v>1636</v>
      </c>
    </row>
  </sheetData>
  <phoneticPr fontId="5"/>
  <pageMargins left="0.7" right="0.7" top="0.75" bottom="0.75" header="0.3" footer="0.3"/>
  <pageSetup paperSize="8" orientation="portrait"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dimension ref="A1:F248"/>
  <sheetViews>
    <sheetView zoomScale="115" zoomScaleNormal="115" workbookViewId="0">
      <pane ySplit="2" topLeftCell="A204" activePane="bottomLeft" state="frozen"/>
      <selection activeCell="E4" sqref="E4:G4"/>
      <selection pane="bottomLeft" activeCell="E4" sqref="E4:G4"/>
    </sheetView>
  </sheetViews>
  <sheetFormatPr defaultColWidth="9" defaultRowHeight="13" x14ac:dyDescent="0.2"/>
  <cols>
    <col min="1" max="1" width="4.453125" style="48" bestFit="1" customWidth="1"/>
    <col min="2" max="2" width="28" style="48" customWidth="1"/>
    <col min="3" max="3" width="13.08984375" style="48" customWidth="1"/>
    <col min="4" max="4" width="9.7265625" style="48" customWidth="1"/>
    <col min="5" max="5" width="18.26953125" style="48" customWidth="1"/>
    <col min="6" max="6" width="13.453125" style="48" customWidth="1"/>
    <col min="7" max="16384" width="9" style="48"/>
  </cols>
  <sheetData>
    <row r="1" spans="1:6" x14ac:dyDescent="0.2">
      <c r="A1" s="49" t="s">
        <v>678</v>
      </c>
      <c r="B1" s="70" t="s">
        <v>679</v>
      </c>
      <c r="C1" s="70" t="s">
        <v>682</v>
      </c>
      <c r="D1" s="90" t="s">
        <v>825</v>
      </c>
      <c r="E1" s="70" t="s">
        <v>680</v>
      </c>
      <c r="F1" s="70" t="s">
        <v>681</v>
      </c>
    </row>
    <row r="2" spans="1:6" x14ac:dyDescent="0.2">
      <c r="A2" s="68">
        <v>1</v>
      </c>
      <c r="B2" s="68" t="s">
        <v>702</v>
      </c>
      <c r="C2" s="68" t="s">
        <v>1041</v>
      </c>
      <c r="D2" s="68" t="s">
        <v>1086</v>
      </c>
      <c r="E2" s="68" t="s">
        <v>1407</v>
      </c>
      <c r="F2" s="70" t="str">
        <f t="shared" ref="F2:F65" si="0">IFERROR(VLOOKUP(B2,学校名校長名リスト,3,FALSE),"")</f>
        <v>下浦　広章</v>
      </c>
    </row>
    <row r="3" spans="1:6" x14ac:dyDescent="0.2">
      <c r="A3" s="68">
        <v>2</v>
      </c>
      <c r="B3" s="68" t="s">
        <v>1395</v>
      </c>
      <c r="C3" s="68" t="s">
        <v>1364</v>
      </c>
      <c r="D3" s="68" t="s">
        <v>1086</v>
      </c>
      <c r="E3" s="68" t="s">
        <v>1408</v>
      </c>
      <c r="F3" s="70" t="str">
        <f t="shared" si="0"/>
        <v>清水　伸宏</v>
      </c>
    </row>
    <row r="4" spans="1:6" x14ac:dyDescent="0.2">
      <c r="A4" s="68">
        <v>3</v>
      </c>
      <c r="B4" s="68" t="s">
        <v>704</v>
      </c>
      <c r="C4" s="68" t="s">
        <v>1251</v>
      </c>
      <c r="D4" s="68" t="s">
        <v>1086</v>
      </c>
      <c r="E4" s="68" t="s">
        <v>1409</v>
      </c>
      <c r="F4" s="70" t="str">
        <f t="shared" si="0"/>
        <v>津田　量</v>
      </c>
    </row>
    <row r="5" spans="1:6" x14ac:dyDescent="0.2">
      <c r="A5" s="68">
        <v>4</v>
      </c>
      <c r="B5" s="68" t="s">
        <v>1396</v>
      </c>
      <c r="C5" s="68" t="s">
        <v>1365</v>
      </c>
      <c r="D5" s="68" t="s">
        <v>1086</v>
      </c>
      <c r="E5" s="68" t="s">
        <v>1410</v>
      </c>
      <c r="F5" s="70" t="str">
        <f t="shared" si="0"/>
        <v>神戸　秀夫</v>
      </c>
    </row>
    <row r="6" spans="1:6" x14ac:dyDescent="0.2">
      <c r="A6" s="68">
        <v>5</v>
      </c>
      <c r="B6" s="68" t="s">
        <v>773</v>
      </c>
      <c r="C6" s="68" t="s">
        <v>1267</v>
      </c>
      <c r="D6" s="68" t="s">
        <v>1086</v>
      </c>
      <c r="E6" s="68" t="s">
        <v>1411</v>
      </c>
      <c r="F6" s="70" t="str">
        <f t="shared" si="0"/>
        <v>東濵　善通</v>
      </c>
    </row>
    <row r="7" spans="1:6" x14ac:dyDescent="0.2">
      <c r="A7" s="68">
        <v>6</v>
      </c>
      <c r="B7" s="68" t="s">
        <v>686</v>
      </c>
      <c r="C7" s="68" t="s">
        <v>1019</v>
      </c>
      <c r="D7" s="68" t="s">
        <v>1086</v>
      </c>
      <c r="E7" s="68" t="s">
        <v>1412</v>
      </c>
      <c r="F7" s="70" t="str">
        <f t="shared" si="0"/>
        <v>中野　卓哉</v>
      </c>
    </row>
    <row r="8" spans="1:6" x14ac:dyDescent="0.2">
      <c r="A8" s="68">
        <v>7</v>
      </c>
      <c r="B8" s="68" t="s">
        <v>687</v>
      </c>
      <c r="C8" s="68" t="s">
        <v>1366</v>
      </c>
      <c r="D8" s="68" t="s">
        <v>1086</v>
      </c>
      <c r="E8" s="68" t="s">
        <v>1413</v>
      </c>
      <c r="F8" s="70" t="str">
        <f t="shared" si="0"/>
        <v>岡田　未来</v>
      </c>
    </row>
    <row r="9" spans="1:6" x14ac:dyDescent="0.2">
      <c r="A9" s="68">
        <v>8</v>
      </c>
      <c r="B9" s="68" t="s">
        <v>687</v>
      </c>
      <c r="C9" s="68" t="s">
        <v>1366</v>
      </c>
      <c r="D9" s="68" t="s">
        <v>1086</v>
      </c>
      <c r="E9" s="68" t="s">
        <v>1414</v>
      </c>
      <c r="F9" s="70" t="str">
        <f t="shared" si="0"/>
        <v>岡田　未来</v>
      </c>
    </row>
    <row r="10" spans="1:6" x14ac:dyDescent="0.2">
      <c r="A10" s="68">
        <v>9</v>
      </c>
      <c r="B10" s="68" t="s">
        <v>784</v>
      </c>
      <c r="C10" s="68" t="s">
        <v>1034</v>
      </c>
      <c r="D10" s="68" t="s">
        <v>1086</v>
      </c>
      <c r="E10" s="68" t="s">
        <v>1415</v>
      </c>
      <c r="F10" s="70" t="str">
        <f t="shared" si="0"/>
        <v>谷　昌亮</v>
      </c>
    </row>
    <row r="11" spans="1:6" x14ac:dyDescent="0.2">
      <c r="A11" s="68">
        <v>10</v>
      </c>
      <c r="B11" s="68" t="s">
        <v>747</v>
      </c>
      <c r="C11" s="68" t="s">
        <v>1022</v>
      </c>
      <c r="D11" s="68" t="s">
        <v>1086</v>
      </c>
      <c r="E11" s="68" t="s">
        <v>1416</v>
      </c>
      <c r="F11" s="70" t="str">
        <f t="shared" si="0"/>
        <v>千葉　栄三</v>
      </c>
    </row>
    <row r="12" spans="1:6" x14ac:dyDescent="0.2">
      <c r="A12" s="68">
        <v>11</v>
      </c>
      <c r="B12" s="68" t="s">
        <v>736</v>
      </c>
      <c r="C12" s="68" t="s">
        <v>1264</v>
      </c>
      <c r="D12" s="68" t="s">
        <v>1086</v>
      </c>
      <c r="E12" s="68" t="s">
        <v>1417</v>
      </c>
      <c r="F12" s="70" t="str">
        <f t="shared" si="0"/>
        <v>岡部　孝規</v>
      </c>
    </row>
    <row r="13" spans="1:6" x14ac:dyDescent="0.2">
      <c r="A13" s="68">
        <v>12</v>
      </c>
      <c r="B13" s="68" t="s">
        <v>777</v>
      </c>
      <c r="C13" s="68" t="s">
        <v>1045</v>
      </c>
      <c r="D13" s="68" t="s">
        <v>1086</v>
      </c>
      <c r="E13" s="68" t="s">
        <v>1418</v>
      </c>
      <c r="F13" s="70" t="str">
        <f t="shared" si="0"/>
        <v>沖　　良宣</v>
      </c>
    </row>
    <row r="14" spans="1:6" x14ac:dyDescent="0.2">
      <c r="A14" s="68">
        <v>13</v>
      </c>
      <c r="B14" s="68" t="s">
        <v>719</v>
      </c>
      <c r="C14" s="68" t="s">
        <v>1367</v>
      </c>
      <c r="D14" s="68" t="s">
        <v>1086</v>
      </c>
      <c r="E14" s="68" t="s">
        <v>1419</v>
      </c>
      <c r="F14" s="70" t="str">
        <f t="shared" si="0"/>
        <v>黒河内　雅典</v>
      </c>
    </row>
    <row r="15" spans="1:6" x14ac:dyDescent="0.2">
      <c r="A15" s="68">
        <v>14</v>
      </c>
      <c r="B15" s="68" t="s">
        <v>758</v>
      </c>
      <c r="C15" s="68" t="s">
        <v>1075</v>
      </c>
      <c r="D15" s="68" t="s">
        <v>1086</v>
      </c>
      <c r="E15" s="68" t="s">
        <v>1420</v>
      </c>
      <c r="F15" s="70" t="str">
        <f t="shared" si="0"/>
        <v>田中　慎一</v>
      </c>
    </row>
    <row r="16" spans="1:6" x14ac:dyDescent="0.2">
      <c r="A16" s="68">
        <v>15</v>
      </c>
      <c r="B16" s="68" t="s">
        <v>779</v>
      </c>
      <c r="C16" s="68" t="s">
        <v>1047</v>
      </c>
      <c r="D16" s="68" t="s">
        <v>1086</v>
      </c>
      <c r="E16" s="68" t="s">
        <v>1421</v>
      </c>
      <c r="F16" s="70" t="str">
        <f t="shared" si="0"/>
        <v>髙橋　剛</v>
      </c>
    </row>
    <row r="17" spans="1:6" x14ac:dyDescent="0.2">
      <c r="A17" s="68">
        <v>16</v>
      </c>
      <c r="B17" s="68" t="s">
        <v>691</v>
      </c>
      <c r="C17" s="68" t="s">
        <v>1024</v>
      </c>
      <c r="D17" s="68" t="s">
        <v>1086</v>
      </c>
      <c r="E17" s="68" t="s">
        <v>1422</v>
      </c>
      <c r="F17" s="70" t="str">
        <f t="shared" si="0"/>
        <v>小宮山　宏之</v>
      </c>
    </row>
    <row r="18" spans="1:6" x14ac:dyDescent="0.2">
      <c r="A18" s="68">
        <v>17</v>
      </c>
      <c r="B18" s="68" t="s">
        <v>721</v>
      </c>
      <c r="C18" s="68" t="s">
        <v>1051</v>
      </c>
      <c r="D18" s="68" t="s">
        <v>1086</v>
      </c>
      <c r="E18" s="68" t="s">
        <v>1423</v>
      </c>
      <c r="F18" s="70" t="str">
        <f t="shared" si="0"/>
        <v>白井　征彰</v>
      </c>
    </row>
    <row r="19" spans="1:6" x14ac:dyDescent="0.2">
      <c r="A19" s="68">
        <v>18</v>
      </c>
      <c r="B19" s="68" t="s">
        <v>788</v>
      </c>
      <c r="C19" s="68" t="s">
        <v>1262</v>
      </c>
      <c r="D19" s="68" t="s">
        <v>1086</v>
      </c>
      <c r="E19" s="68" t="s">
        <v>1424</v>
      </c>
      <c r="F19" s="70" t="str">
        <f t="shared" si="0"/>
        <v>守田　久美</v>
      </c>
    </row>
    <row r="20" spans="1:6" x14ac:dyDescent="0.2">
      <c r="A20" s="68">
        <v>19</v>
      </c>
      <c r="B20" s="68" t="s">
        <v>725</v>
      </c>
      <c r="C20" s="68" t="s">
        <v>1027</v>
      </c>
      <c r="D20" s="68" t="s">
        <v>1086</v>
      </c>
      <c r="E20" s="68" t="s">
        <v>1425</v>
      </c>
      <c r="F20" s="70" t="str">
        <f t="shared" si="0"/>
        <v>織邊　剛</v>
      </c>
    </row>
    <row r="21" spans="1:6" x14ac:dyDescent="0.2">
      <c r="A21" s="68">
        <v>20</v>
      </c>
      <c r="B21" s="68" t="s">
        <v>694</v>
      </c>
      <c r="C21" s="68" t="s">
        <v>1028</v>
      </c>
      <c r="D21" s="68" t="s">
        <v>1086</v>
      </c>
      <c r="E21" s="68" t="s">
        <v>1426</v>
      </c>
      <c r="F21" s="70" t="str">
        <f t="shared" si="0"/>
        <v>佐藤　太</v>
      </c>
    </row>
    <row r="22" spans="1:6" x14ac:dyDescent="0.2">
      <c r="A22" s="68">
        <v>21</v>
      </c>
      <c r="B22" s="68" t="s">
        <v>726</v>
      </c>
      <c r="C22" s="68" t="s">
        <v>1052</v>
      </c>
      <c r="D22" s="68" t="s">
        <v>1086</v>
      </c>
      <c r="E22" s="68" t="s">
        <v>1427</v>
      </c>
      <c r="F22" s="70" t="str">
        <f t="shared" si="0"/>
        <v>栗林　秀忠</v>
      </c>
    </row>
    <row r="23" spans="1:6" x14ac:dyDescent="0.2">
      <c r="A23" s="68">
        <v>22</v>
      </c>
      <c r="B23" s="68" t="s">
        <v>737</v>
      </c>
      <c r="C23" s="68" t="s">
        <v>1252</v>
      </c>
      <c r="D23" s="68" t="s">
        <v>1086</v>
      </c>
      <c r="E23" s="68" t="s">
        <v>1428</v>
      </c>
      <c r="F23" s="70" t="str">
        <f t="shared" si="0"/>
        <v>古河　真紀子</v>
      </c>
    </row>
    <row r="24" spans="1:6" x14ac:dyDescent="0.2">
      <c r="A24" s="68">
        <v>23</v>
      </c>
      <c r="B24" s="68" t="s">
        <v>728</v>
      </c>
      <c r="C24" s="68" t="s">
        <v>1031</v>
      </c>
      <c r="D24" s="68" t="s">
        <v>1086</v>
      </c>
      <c r="E24" s="68" t="s">
        <v>1429</v>
      </c>
      <c r="F24" s="70" t="str">
        <f t="shared" si="0"/>
        <v>中谷　肇</v>
      </c>
    </row>
    <row r="25" spans="1:6" x14ac:dyDescent="0.2">
      <c r="A25" s="68">
        <v>24</v>
      </c>
      <c r="B25" s="68" t="s">
        <v>729</v>
      </c>
      <c r="C25" s="68" t="s">
        <v>1254</v>
      </c>
      <c r="D25" s="68" t="s">
        <v>1086</v>
      </c>
      <c r="E25" s="68" t="s">
        <v>1430</v>
      </c>
      <c r="F25" s="70" t="str">
        <f t="shared" si="0"/>
        <v>内藤　仁視</v>
      </c>
    </row>
    <row r="26" spans="1:6" x14ac:dyDescent="0.2">
      <c r="A26" s="68">
        <v>25</v>
      </c>
      <c r="B26" s="68" t="s">
        <v>695</v>
      </c>
      <c r="C26" s="68" t="s">
        <v>1036</v>
      </c>
      <c r="D26" s="68" t="s">
        <v>1086</v>
      </c>
      <c r="E26" s="68" t="s">
        <v>1431</v>
      </c>
      <c r="F26" s="70" t="str">
        <f t="shared" si="0"/>
        <v>岸部　健司</v>
      </c>
    </row>
    <row r="27" spans="1:6" x14ac:dyDescent="0.2">
      <c r="A27" s="68">
        <v>26</v>
      </c>
      <c r="B27" s="68" t="s">
        <v>730</v>
      </c>
      <c r="C27" s="68" t="s">
        <v>1077</v>
      </c>
      <c r="D27" s="68" t="s">
        <v>1086</v>
      </c>
      <c r="E27" s="68" t="s">
        <v>1432</v>
      </c>
      <c r="F27" s="70" t="str">
        <f t="shared" si="0"/>
        <v>杉野　智也</v>
      </c>
    </row>
    <row r="28" spans="1:6" x14ac:dyDescent="0.2">
      <c r="A28" s="68">
        <v>27</v>
      </c>
      <c r="B28" s="68" t="s">
        <v>751</v>
      </c>
      <c r="C28" s="68" t="s">
        <v>1368</v>
      </c>
      <c r="D28" s="68" t="s">
        <v>1086</v>
      </c>
      <c r="E28" s="68" t="s">
        <v>1433</v>
      </c>
      <c r="F28" s="70" t="str">
        <f t="shared" si="0"/>
        <v>神戸　剛</v>
      </c>
    </row>
    <row r="29" spans="1:6" x14ac:dyDescent="0.2">
      <c r="A29" s="68">
        <v>28</v>
      </c>
      <c r="B29" s="68" t="s">
        <v>791</v>
      </c>
      <c r="C29" s="68" t="s">
        <v>1080</v>
      </c>
      <c r="D29" s="68" t="s">
        <v>1086</v>
      </c>
      <c r="E29" s="68" t="s">
        <v>1434</v>
      </c>
      <c r="F29" s="70" t="str">
        <f t="shared" si="0"/>
        <v>岩本　義裕</v>
      </c>
    </row>
    <row r="30" spans="1:6" x14ac:dyDescent="0.2">
      <c r="A30" s="68">
        <v>29</v>
      </c>
      <c r="B30" s="68" t="s">
        <v>1402</v>
      </c>
      <c r="C30" s="68" t="s">
        <v>1369</v>
      </c>
      <c r="D30" s="68" t="s">
        <v>1086</v>
      </c>
      <c r="E30" s="68" t="s">
        <v>1435</v>
      </c>
      <c r="F30" s="70" t="str">
        <f t="shared" si="0"/>
        <v>岩井　高士</v>
      </c>
    </row>
    <row r="31" spans="1:6" x14ac:dyDescent="0.2">
      <c r="A31" s="68">
        <v>30</v>
      </c>
      <c r="B31" s="68" t="s">
        <v>700</v>
      </c>
      <c r="C31" s="68" t="s">
        <v>1081</v>
      </c>
      <c r="D31" s="68" t="s">
        <v>1086</v>
      </c>
      <c r="E31" s="68" t="s">
        <v>1436</v>
      </c>
      <c r="F31" s="70" t="str">
        <f t="shared" si="0"/>
        <v>福田　孝善</v>
      </c>
    </row>
    <row r="32" spans="1:6" x14ac:dyDescent="0.2">
      <c r="A32" s="68">
        <v>31</v>
      </c>
      <c r="B32" s="68" t="s">
        <v>733</v>
      </c>
      <c r="C32" s="68" t="s">
        <v>1033</v>
      </c>
      <c r="D32" s="68" t="s">
        <v>1086</v>
      </c>
      <c r="E32" s="68" t="s">
        <v>1437</v>
      </c>
      <c r="F32" s="70" t="str">
        <f t="shared" si="0"/>
        <v>大楠　扶美男</v>
      </c>
    </row>
    <row r="33" spans="1:6" x14ac:dyDescent="0.2">
      <c r="A33" s="68">
        <v>32</v>
      </c>
      <c r="B33" s="68" t="s">
        <v>803</v>
      </c>
      <c r="C33" s="68" t="s">
        <v>1064</v>
      </c>
      <c r="D33" s="68" t="s">
        <v>1086</v>
      </c>
      <c r="E33" s="68" t="s">
        <v>1438</v>
      </c>
      <c r="F33" s="70" t="str">
        <f t="shared" si="0"/>
        <v>高見　宏樹</v>
      </c>
    </row>
    <row r="34" spans="1:6" x14ac:dyDescent="0.2">
      <c r="A34" s="68">
        <v>33</v>
      </c>
      <c r="B34" s="68" t="s">
        <v>766</v>
      </c>
      <c r="C34" s="68" t="s">
        <v>1039</v>
      </c>
      <c r="D34" s="68" t="s">
        <v>1086</v>
      </c>
      <c r="E34" s="68" t="s">
        <v>1439</v>
      </c>
      <c r="F34" s="70" t="str">
        <f t="shared" si="0"/>
        <v>西岡　智也</v>
      </c>
    </row>
    <row r="35" spans="1:6" x14ac:dyDescent="0.2">
      <c r="A35" s="68">
        <v>34</v>
      </c>
      <c r="B35" s="68" t="s">
        <v>566</v>
      </c>
      <c r="C35" s="68" t="s">
        <v>1370</v>
      </c>
      <c r="D35" s="68" t="s">
        <v>1086</v>
      </c>
      <c r="E35" s="68" t="s">
        <v>1440</v>
      </c>
      <c r="F35" s="70" t="str">
        <f t="shared" si="0"/>
        <v>古谷　勇行</v>
      </c>
    </row>
    <row r="36" spans="1:6" x14ac:dyDescent="0.2">
      <c r="A36" s="68">
        <v>35</v>
      </c>
      <c r="B36" s="68" t="s">
        <v>566</v>
      </c>
      <c r="C36" s="68" t="s">
        <v>1370</v>
      </c>
      <c r="D36" s="68" t="s">
        <v>1086</v>
      </c>
      <c r="E36" s="68" t="s">
        <v>1441</v>
      </c>
      <c r="F36" s="70" t="str">
        <f t="shared" si="0"/>
        <v>古谷　勇行</v>
      </c>
    </row>
    <row r="37" spans="1:6" x14ac:dyDescent="0.2">
      <c r="A37" s="68">
        <v>36</v>
      </c>
      <c r="B37" s="68" t="s">
        <v>1397</v>
      </c>
      <c r="C37" s="68" t="s">
        <v>1371</v>
      </c>
      <c r="D37" s="68" t="s">
        <v>1086</v>
      </c>
      <c r="E37" s="68" t="s">
        <v>1442</v>
      </c>
      <c r="F37" s="70" t="str">
        <f>IFERROR(VLOOKUP(B37,学校名校長名リスト,3,FALSE),"")</f>
        <v/>
      </c>
    </row>
    <row r="38" spans="1:6" x14ac:dyDescent="0.2">
      <c r="A38" s="68">
        <v>37</v>
      </c>
      <c r="B38" s="68" t="s">
        <v>701</v>
      </c>
      <c r="C38" s="68" t="s">
        <v>1065</v>
      </c>
      <c r="D38" s="68" t="s">
        <v>1087</v>
      </c>
      <c r="E38" s="68" t="s">
        <v>1443</v>
      </c>
      <c r="F38" s="70" t="str">
        <f t="shared" si="0"/>
        <v>小川　秀雄</v>
      </c>
    </row>
    <row r="39" spans="1:6" x14ac:dyDescent="0.2">
      <c r="A39" s="68">
        <v>38</v>
      </c>
      <c r="B39" s="68" t="s">
        <v>702</v>
      </c>
      <c r="C39" s="68" t="s">
        <v>1041</v>
      </c>
      <c r="D39" s="68" t="s">
        <v>1087</v>
      </c>
      <c r="E39" s="68" t="s">
        <v>1444</v>
      </c>
      <c r="F39" s="70" t="str">
        <f>IFERROR(VLOOKUP(B39,学校名校長名リスト,3,FALSE),"")</f>
        <v>下浦　広章</v>
      </c>
    </row>
    <row r="40" spans="1:6" x14ac:dyDescent="0.2">
      <c r="A40" s="68">
        <v>39</v>
      </c>
      <c r="B40" s="68" t="s">
        <v>772</v>
      </c>
      <c r="C40" s="68" t="s">
        <v>1372</v>
      </c>
      <c r="D40" s="68" t="s">
        <v>1087</v>
      </c>
      <c r="E40" s="68" t="s">
        <v>1445</v>
      </c>
      <c r="F40" s="70" t="str">
        <f t="shared" si="0"/>
        <v>岡　昌秀</v>
      </c>
    </row>
    <row r="41" spans="1:6" x14ac:dyDescent="0.2">
      <c r="A41" s="68">
        <v>40</v>
      </c>
      <c r="B41" s="68" t="s">
        <v>684</v>
      </c>
      <c r="C41" s="68" t="s">
        <v>1042</v>
      </c>
      <c r="D41" s="68" t="s">
        <v>1087</v>
      </c>
      <c r="E41" s="68" t="s">
        <v>1446</v>
      </c>
      <c r="F41" s="70" t="str">
        <f>IFERROR(VLOOKUP(B41,学校名校長名リスト,3,FALSE),"")</f>
        <v>藤原　生也</v>
      </c>
    </row>
    <row r="42" spans="1:6" x14ac:dyDescent="0.2">
      <c r="A42" s="68">
        <v>41</v>
      </c>
      <c r="B42" s="68" t="s">
        <v>747</v>
      </c>
      <c r="C42" s="68" t="s">
        <v>1022</v>
      </c>
      <c r="D42" s="68" t="s">
        <v>1087</v>
      </c>
      <c r="E42" s="68" t="s">
        <v>1447</v>
      </c>
      <c r="F42" s="70" t="str">
        <f t="shared" si="0"/>
        <v>千葉　栄三</v>
      </c>
    </row>
    <row r="43" spans="1:6" x14ac:dyDescent="0.2">
      <c r="A43" s="68">
        <v>42</v>
      </c>
      <c r="B43" s="68" t="s">
        <v>777</v>
      </c>
      <c r="C43" s="68" t="s">
        <v>1045</v>
      </c>
      <c r="D43" s="68" t="s">
        <v>1087</v>
      </c>
      <c r="E43" s="68" t="s">
        <v>1448</v>
      </c>
      <c r="F43" s="70" t="str">
        <f t="shared" si="0"/>
        <v>沖　　良宣</v>
      </c>
    </row>
    <row r="44" spans="1:6" x14ac:dyDescent="0.2">
      <c r="A44" s="68">
        <v>43</v>
      </c>
      <c r="B44" s="68" t="s">
        <v>720</v>
      </c>
      <c r="C44" s="68" t="s">
        <v>1066</v>
      </c>
      <c r="D44" s="68" t="s">
        <v>1087</v>
      </c>
      <c r="E44" s="68" t="s">
        <v>1449</v>
      </c>
      <c r="F44" s="70" t="str">
        <f t="shared" si="0"/>
        <v>髙橋　義尚</v>
      </c>
    </row>
    <row r="45" spans="1:6" x14ac:dyDescent="0.2">
      <c r="A45" s="68">
        <v>44</v>
      </c>
      <c r="B45" s="68" t="s">
        <v>758</v>
      </c>
      <c r="C45" s="68" t="s">
        <v>1075</v>
      </c>
      <c r="D45" s="68" t="s">
        <v>1087</v>
      </c>
      <c r="E45" s="68" t="s">
        <v>1450</v>
      </c>
      <c r="F45" s="70" t="str">
        <f t="shared" si="0"/>
        <v>田中　慎一</v>
      </c>
    </row>
    <row r="46" spans="1:6" x14ac:dyDescent="0.2">
      <c r="A46" s="68">
        <v>45</v>
      </c>
      <c r="B46" s="68" t="s">
        <v>748</v>
      </c>
      <c r="C46" s="68" t="s">
        <v>1048</v>
      </c>
      <c r="D46" s="68" t="s">
        <v>1087</v>
      </c>
      <c r="E46" s="68" t="s">
        <v>1451</v>
      </c>
      <c r="F46" s="70" t="str">
        <f t="shared" si="0"/>
        <v>長谷場　純一</v>
      </c>
    </row>
    <row r="47" spans="1:6" x14ac:dyDescent="0.2">
      <c r="A47" s="68">
        <v>46</v>
      </c>
      <c r="B47" s="68" t="s">
        <v>692</v>
      </c>
      <c r="C47" s="68" t="s">
        <v>1076</v>
      </c>
      <c r="D47" s="68" t="s">
        <v>1087</v>
      </c>
      <c r="E47" s="68" t="s">
        <v>1452</v>
      </c>
      <c r="F47" s="70" t="str">
        <f t="shared" si="0"/>
        <v>富田　尚美</v>
      </c>
    </row>
    <row r="48" spans="1:6" x14ac:dyDescent="0.2">
      <c r="A48" s="68">
        <v>47</v>
      </c>
      <c r="B48" s="68" t="s">
        <v>721</v>
      </c>
      <c r="C48" s="68" t="s">
        <v>1051</v>
      </c>
      <c r="D48" s="68" t="s">
        <v>1087</v>
      </c>
      <c r="E48" s="68" t="s">
        <v>1453</v>
      </c>
      <c r="F48" s="70" t="str">
        <f t="shared" si="0"/>
        <v>白井　征彰</v>
      </c>
    </row>
    <row r="49" spans="1:6" x14ac:dyDescent="0.2">
      <c r="A49" s="68">
        <v>48</v>
      </c>
      <c r="B49" s="68" t="s">
        <v>725</v>
      </c>
      <c r="C49" s="68" t="s">
        <v>1027</v>
      </c>
      <c r="D49" s="68" t="s">
        <v>1087</v>
      </c>
      <c r="E49" s="68" t="s">
        <v>1454</v>
      </c>
      <c r="F49" s="70" t="str">
        <f t="shared" si="0"/>
        <v>織邊　剛</v>
      </c>
    </row>
    <row r="50" spans="1:6" x14ac:dyDescent="0.2">
      <c r="A50" s="68">
        <v>49</v>
      </c>
      <c r="B50" s="68" t="s">
        <v>725</v>
      </c>
      <c r="C50" s="68" t="s">
        <v>1027</v>
      </c>
      <c r="D50" s="68" t="s">
        <v>1087</v>
      </c>
      <c r="E50" s="68" t="s">
        <v>1455</v>
      </c>
      <c r="F50" s="70" t="str">
        <f t="shared" si="0"/>
        <v>織邊　剛</v>
      </c>
    </row>
    <row r="51" spans="1:6" x14ac:dyDescent="0.2">
      <c r="A51" s="68">
        <v>50</v>
      </c>
      <c r="B51" s="68" t="s">
        <v>727</v>
      </c>
      <c r="C51" s="68" t="s">
        <v>1029</v>
      </c>
      <c r="D51" s="68" t="s">
        <v>1087</v>
      </c>
      <c r="E51" s="68" t="s">
        <v>1456</v>
      </c>
      <c r="F51" s="70" t="str">
        <f t="shared" si="0"/>
        <v>阿部　浩士</v>
      </c>
    </row>
    <row r="52" spans="1:6" x14ac:dyDescent="0.2">
      <c r="A52" s="68">
        <v>51</v>
      </c>
      <c r="B52" s="68" t="s">
        <v>695</v>
      </c>
      <c r="C52" s="68" t="s">
        <v>1036</v>
      </c>
      <c r="D52" s="68" t="s">
        <v>1087</v>
      </c>
      <c r="E52" s="68" t="s">
        <v>1457</v>
      </c>
      <c r="F52" s="70" t="str">
        <f t="shared" si="0"/>
        <v>岸部　健司</v>
      </c>
    </row>
    <row r="53" spans="1:6" x14ac:dyDescent="0.2">
      <c r="A53" s="68">
        <v>52</v>
      </c>
      <c r="B53" s="68" t="s">
        <v>807</v>
      </c>
      <c r="C53" s="68" t="s">
        <v>1266</v>
      </c>
      <c r="D53" s="68" t="s">
        <v>1087</v>
      </c>
      <c r="E53" s="68" t="s">
        <v>1458</v>
      </c>
      <c r="F53" s="70" t="str">
        <f t="shared" si="0"/>
        <v>森鼻　崇文</v>
      </c>
    </row>
    <row r="54" spans="1:6" x14ac:dyDescent="0.2">
      <c r="A54" s="68">
        <v>53</v>
      </c>
      <c r="B54" s="68" t="s">
        <v>1398</v>
      </c>
      <c r="C54" s="68" t="s">
        <v>1373</v>
      </c>
      <c r="D54" s="68" t="s">
        <v>1087</v>
      </c>
      <c r="E54" s="68" t="s">
        <v>1459</v>
      </c>
      <c r="F54" s="70" t="str">
        <f t="shared" si="0"/>
        <v>塚田　誠司</v>
      </c>
    </row>
    <row r="55" spans="1:6" x14ac:dyDescent="0.2">
      <c r="A55" s="68">
        <v>54</v>
      </c>
      <c r="B55" s="68" t="s">
        <v>700</v>
      </c>
      <c r="C55" s="68" t="s">
        <v>1081</v>
      </c>
      <c r="D55" s="68" t="s">
        <v>1087</v>
      </c>
      <c r="E55" s="68" t="s">
        <v>1460</v>
      </c>
      <c r="F55" s="70" t="str">
        <f t="shared" si="0"/>
        <v>福田　孝善</v>
      </c>
    </row>
    <row r="56" spans="1:6" x14ac:dyDescent="0.2">
      <c r="A56" s="68">
        <v>55</v>
      </c>
      <c r="B56" s="68" t="s">
        <v>732</v>
      </c>
      <c r="C56" s="68" t="s">
        <v>1255</v>
      </c>
      <c r="D56" s="68" t="s">
        <v>1087</v>
      </c>
      <c r="E56" s="68" t="s">
        <v>1461</v>
      </c>
      <c r="F56" s="70" t="str">
        <f t="shared" si="0"/>
        <v>古河　浩和</v>
      </c>
    </row>
    <row r="57" spans="1:6" x14ac:dyDescent="0.2">
      <c r="A57" s="68">
        <v>56</v>
      </c>
      <c r="B57" s="68" t="s">
        <v>711</v>
      </c>
      <c r="C57" s="68" t="s">
        <v>1032</v>
      </c>
      <c r="D57" s="68" t="s">
        <v>1087</v>
      </c>
      <c r="E57" s="68" t="s">
        <v>1462</v>
      </c>
      <c r="F57" s="70" t="str">
        <f t="shared" si="0"/>
        <v>菊川　泰</v>
      </c>
    </row>
    <row r="58" spans="1:6" x14ac:dyDescent="0.2">
      <c r="A58" s="68">
        <v>57</v>
      </c>
      <c r="B58" s="68" t="s">
        <v>811</v>
      </c>
      <c r="C58" s="68" t="s">
        <v>1260</v>
      </c>
      <c r="D58" s="68" t="s">
        <v>1087</v>
      </c>
      <c r="E58" s="68" t="s">
        <v>1463</v>
      </c>
      <c r="F58" s="70" t="str">
        <f t="shared" si="0"/>
        <v>西岡　優子</v>
      </c>
    </row>
    <row r="59" spans="1:6" x14ac:dyDescent="0.2">
      <c r="A59" s="68">
        <v>58</v>
      </c>
      <c r="B59" s="68" t="s">
        <v>816</v>
      </c>
      <c r="C59" s="68" t="s">
        <v>1070</v>
      </c>
      <c r="D59" s="68" t="s">
        <v>1087</v>
      </c>
      <c r="E59" s="68" t="s">
        <v>1464</v>
      </c>
      <c r="F59" s="70" t="str">
        <f t="shared" si="0"/>
        <v>大塚　剛啓</v>
      </c>
    </row>
    <row r="60" spans="1:6" x14ac:dyDescent="0.2">
      <c r="A60" s="68">
        <v>59</v>
      </c>
      <c r="B60" s="68" t="s">
        <v>547</v>
      </c>
      <c r="C60" s="68" t="s">
        <v>1374</v>
      </c>
      <c r="D60" s="68" t="s">
        <v>1087</v>
      </c>
      <c r="E60" s="68" t="s">
        <v>1465</v>
      </c>
      <c r="F60" s="70" t="str">
        <f t="shared" si="0"/>
        <v>石川　一</v>
      </c>
    </row>
    <row r="61" spans="1:6" x14ac:dyDescent="0.2">
      <c r="A61" s="68">
        <v>60</v>
      </c>
      <c r="B61" s="68" t="s">
        <v>566</v>
      </c>
      <c r="C61" s="68" t="s">
        <v>1370</v>
      </c>
      <c r="D61" s="68" t="s">
        <v>1087</v>
      </c>
      <c r="E61" s="68" t="s">
        <v>1466</v>
      </c>
      <c r="F61" s="70" t="str">
        <f t="shared" si="0"/>
        <v>古谷　勇行</v>
      </c>
    </row>
    <row r="62" spans="1:6" x14ac:dyDescent="0.2">
      <c r="A62" s="68">
        <v>61</v>
      </c>
      <c r="B62" s="68" t="s">
        <v>1397</v>
      </c>
      <c r="C62" s="68" t="s">
        <v>1371</v>
      </c>
      <c r="D62" s="68" t="s">
        <v>1087</v>
      </c>
      <c r="E62" s="68" t="s">
        <v>1467</v>
      </c>
      <c r="F62" s="70" t="str">
        <f t="shared" si="0"/>
        <v/>
      </c>
    </row>
    <row r="63" spans="1:6" x14ac:dyDescent="0.2">
      <c r="A63" s="68">
        <v>62</v>
      </c>
      <c r="B63" s="68" t="s">
        <v>701</v>
      </c>
      <c r="C63" s="68" t="s">
        <v>1065</v>
      </c>
      <c r="D63" s="68" t="s">
        <v>1088</v>
      </c>
      <c r="E63" s="68" t="s">
        <v>1468</v>
      </c>
      <c r="F63" s="70" t="str">
        <f t="shared" si="0"/>
        <v>小川　秀雄</v>
      </c>
    </row>
    <row r="64" spans="1:6" x14ac:dyDescent="0.2">
      <c r="A64" s="68">
        <v>63</v>
      </c>
      <c r="B64" s="68" t="s">
        <v>743</v>
      </c>
      <c r="C64" s="68" t="s">
        <v>1250</v>
      </c>
      <c r="D64" s="68" t="s">
        <v>1088</v>
      </c>
      <c r="E64" s="68" t="s">
        <v>1469</v>
      </c>
      <c r="F64" s="70" t="str">
        <f t="shared" si="0"/>
        <v>樫木　直人</v>
      </c>
    </row>
    <row r="65" spans="1:6" x14ac:dyDescent="0.2">
      <c r="A65" s="68">
        <v>64</v>
      </c>
      <c r="B65" s="68" t="s">
        <v>704</v>
      </c>
      <c r="C65" s="68" t="s">
        <v>1251</v>
      </c>
      <c r="D65" s="68" t="s">
        <v>1088</v>
      </c>
      <c r="E65" s="68" t="s">
        <v>1470</v>
      </c>
      <c r="F65" s="70" t="str">
        <f t="shared" si="0"/>
        <v>津田　量</v>
      </c>
    </row>
    <row r="66" spans="1:6" x14ac:dyDescent="0.2">
      <c r="A66" s="68">
        <v>65</v>
      </c>
      <c r="B66" s="68" t="s">
        <v>705</v>
      </c>
      <c r="C66" s="68" t="s">
        <v>1375</v>
      </c>
      <c r="D66" s="68" t="s">
        <v>1088</v>
      </c>
      <c r="E66" s="68" t="s">
        <v>1471</v>
      </c>
      <c r="F66" s="70" t="str">
        <f t="shared" ref="F66:F129" si="1">IFERROR(VLOOKUP(B66,学校名校長名リスト,3,FALSE),"")</f>
        <v>松本　敏尚</v>
      </c>
    </row>
    <row r="67" spans="1:6" x14ac:dyDescent="0.2">
      <c r="A67" s="68">
        <v>66</v>
      </c>
      <c r="B67" s="68" t="s">
        <v>687</v>
      </c>
      <c r="C67" s="68" t="s">
        <v>1366</v>
      </c>
      <c r="D67" s="68" t="s">
        <v>1088</v>
      </c>
      <c r="E67" s="68" t="s">
        <v>1472</v>
      </c>
      <c r="F67" s="70" t="str">
        <f t="shared" si="1"/>
        <v>岡田　未来</v>
      </c>
    </row>
    <row r="68" spans="1:6" x14ac:dyDescent="0.2">
      <c r="A68" s="68">
        <v>67</v>
      </c>
      <c r="B68" s="68" t="s">
        <v>687</v>
      </c>
      <c r="C68" s="68" t="s">
        <v>1366</v>
      </c>
      <c r="D68" s="68" t="s">
        <v>1088</v>
      </c>
      <c r="E68" s="68" t="s">
        <v>1473</v>
      </c>
      <c r="F68" s="70" t="str">
        <f t="shared" si="1"/>
        <v>岡田　未来</v>
      </c>
    </row>
    <row r="69" spans="1:6" x14ac:dyDescent="0.2">
      <c r="A69" s="68">
        <v>68</v>
      </c>
      <c r="B69" s="68" t="s">
        <v>747</v>
      </c>
      <c r="C69" s="68" t="s">
        <v>1022</v>
      </c>
      <c r="D69" s="68" t="s">
        <v>1088</v>
      </c>
      <c r="E69" s="68" t="s">
        <v>1474</v>
      </c>
      <c r="F69" s="70" t="str">
        <f t="shared" si="1"/>
        <v>千葉　栄三</v>
      </c>
    </row>
    <row r="70" spans="1:6" x14ac:dyDescent="0.2">
      <c r="A70" s="68">
        <v>69</v>
      </c>
      <c r="B70" s="68" t="s">
        <v>736</v>
      </c>
      <c r="C70" s="68" t="s">
        <v>1264</v>
      </c>
      <c r="D70" s="68" t="s">
        <v>1088</v>
      </c>
      <c r="E70" s="68" t="s">
        <v>1475</v>
      </c>
      <c r="F70" s="70" t="str">
        <f t="shared" si="1"/>
        <v>岡部　孝規</v>
      </c>
    </row>
    <row r="71" spans="1:6" x14ac:dyDescent="0.2">
      <c r="A71" s="68">
        <v>70</v>
      </c>
      <c r="B71" s="68" t="s">
        <v>777</v>
      </c>
      <c r="C71" s="68" t="s">
        <v>1045</v>
      </c>
      <c r="D71" s="68" t="s">
        <v>1088</v>
      </c>
      <c r="E71" s="68" t="s">
        <v>1476</v>
      </c>
      <c r="F71" s="70" t="str">
        <f t="shared" si="1"/>
        <v>沖　　良宣</v>
      </c>
    </row>
    <row r="72" spans="1:6" x14ac:dyDescent="0.2">
      <c r="A72" s="68">
        <v>71</v>
      </c>
      <c r="B72" s="68" t="s">
        <v>719</v>
      </c>
      <c r="C72" s="68" t="s">
        <v>1367</v>
      </c>
      <c r="D72" s="68" t="s">
        <v>1088</v>
      </c>
      <c r="E72" s="68" t="s">
        <v>1477</v>
      </c>
      <c r="F72" s="70" t="str">
        <f t="shared" si="1"/>
        <v>黒河内　雅典</v>
      </c>
    </row>
    <row r="73" spans="1:6" x14ac:dyDescent="0.2">
      <c r="A73" s="68">
        <v>72</v>
      </c>
      <c r="B73" s="68" t="s">
        <v>758</v>
      </c>
      <c r="C73" s="68" t="s">
        <v>1075</v>
      </c>
      <c r="D73" s="68" t="s">
        <v>1088</v>
      </c>
      <c r="E73" s="68" t="s">
        <v>1478</v>
      </c>
      <c r="F73" s="70" t="str">
        <f t="shared" si="1"/>
        <v>田中　慎一</v>
      </c>
    </row>
    <row r="74" spans="1:6" x14ac:dyDescent="0.2">
      <c r="A74" s="68">
        <v>73</v>
      </c>
      <c r="B74" s="68" t="s">
        <v>779</v>
      </c>
      <c r="C74" s="68" t="s">
        <v>1047</v>
      </c>
      <c r="D74" s="68" t="s">
        <v>1088</v>
      </c>
      <c r="E74" s="68" t="s">
        <v>1479</v>
      </c>
      <c r="F74" s="70" t="str">
        <f t="shared" si="1"/>
        <v>髙橋　剛</v>
      </c>
    </row>
    <row r="75" spans="1:6" x14ac:dyDescent="0.2">
      <c r="A75" s="68">
        <v>74</v>
      </c>
      <c r="B75" s="68" t="s">
        <v>776</v>
      </c>
      <c r="C75" s="68" t="s">
        <v>1067</v>
      </c>
      <c r="D75" s="68" t="s">
        <v>1088</v>
      </c>
      <c r="E75" s="68" t="s">
        <v>1480</v>
      </c>
      <c r="F75" s="70" t="str">
        <f t="shared" si="1"/>
        <v>牧野　徹</v>
      </c>
    </row>
    <row r="76" spans="1:6" x14ac:dyDescent="0.2">
      <c r="A76" s="68">
        <v>75</v>
      </c>
      <c r="B76" s="68" t="s">
        <v>780</v>
      </c>
      <c r="C76" s="68" t="s">
        <v>1049</v>
      </c>
      <c r="D76" s="68" t="s">
        <v>1088</v>
      </c>
      <c r="E76" s="68" t="s">
        <v>1481</v>
      </c>
      <c r="F76" s="70" t="str">
        <f t="shared" si="1"/>
        <v>樋口　一哉</v>
      </c>
    </row>
    <row r="77" spans="1:6" x14ac:dyDescent="0.2">
      <c r="A77" s="68">
        <v>76</v>
      </c>
      <c r="B77" s="68" t="s">
        <v>781</v>
      </c>
      <c r="C77" s="68" t="s">
        <v>1058</v>
      </c>
      <c r="D77" s="68" t="s">
        <v>1088</v>
      </c>
      <c r="E77" s="68" t="s">
        <v>1482</v>
      </c>
      <c r="F77" s="70" t="str">
        <f t="shared" si="1"/>
        <v>谷口　聡</v>
      </c>
    </row>
    <row r="78" spans="1:6" x14ac:dyDescent="0.2">
      <c r="A78" s="68">
        <v>77</v>
      </c>
      <c r="B78" s="68" t="s">
        <v>708</v>
      </c>
      <c r="C78" s="68" t="s">
        <v>1025</v>
      </c>
      <c r="D78" s="68" t="s">
        <v>1088</v>
      </c>
      <c r="E78" s="68" t="s">
        <v>1483</v>
      </c>
      <c r="F78" s="70" t="str">
        <f t="shared" si="1"/>
        <v>辻　真吾</v>
      </c>
    </row>
    <row r="79" spans="1:6" x14ac:dyDescent="0.2">
      <c r="A79" s="68">
        <v>78</v>
      </c>
      <c r="B79" s="68" t="s">
        <v>749</v>
      </c>
      <c r="C79" s="68" t="s">
        <v>1059</v>
      </c>
      <c r="D79" s="68" t="s">
        <v>1088</v>
      </c>
      <c r="E79" s="68" t="s">
        <v>1484</v>
      </c>
      <c r="F79" s="70" t="str">
        <f t="shared" si="1"/>
        <v>泉村　靖治</v>
      </c>
    </row>
    <row r="80" spans="1:6" x14ac:dyDescent="0.2">
      <c r="A80" s="68">
        <v>79</v>
      </c>
      <c r="B80" s="68" t="s">
        <v>725</v>
      </c>
      <c r="C80" s="68" t="s">
        <v>1027</v>
      </c>
      <c r="D80" s="68" t="s">
        <v>1088</v>
      </c>
      <c r="E80" s="68" t="s">
        <v>1485</v>
      </c>
      <c r="F80" s="70" t="str">
        <f t="shared" si="1"/>
        <v>織邊　剛</v>
      </c>
    </row>
    <row r="81" spans="1:6" x14ac:dyDescent="0.2">
      <c r="A81" s="68">
        <v>80</v>
      </c>
      <c r="B81" s="68" t="s">
        <v>725</v>
      </c>
      <c r="C81" s="68" t="s">
        <v>1027</v>
      </c>
      <c r="D81" s="68" t="s">
        <v>1088</v>
      </c>
      <c r="E81" s="68" t="s">
        <v>1486</v>
      </c>
      <c r="F81" s="70" t="str">
        <f t="shared" si="1"/>
        <v>織邊　剛</v>
      </c>
    </row>
    <row r="82" spans="1:6" x14ac:dyDescent="0.2">
      <c r="A82" s="68">
        <v>81</v>
      </c>
      <c r="B82" s="68" t="s">
        <v>754</v>
      </c>
      <c r="C82" s="68" t="s">
        <v>1035</v>
      </c>
      <c r="D82" s="68" t="s">
        <v>1088</v>
      </c>
      <c r="E82" s="68" t="s">
        <v>1487</v>
      </c>
      <c r="F82" s="70" t="str">
        <f t="shared" si="1"/>
        <v>田中　盛雄</v>
      </c>
    </row>
    <row r="83" spans="1:6" x14ac:dyDescent="0.2">
      <c r="A83" s="68">
        <v>82</v>
      </c>
      <c r="B83" s="68" t="s">
        <v>754</v>
      </c>
      <c r="C83" s="68" t="s">
        <v>1035</v>
      </c>
      <c r="D83" s="68" t="s">
        <v>1088</v>
      </c>
      <c r="E83" s="68" t="s">
        <v>1488</v>
      </c>
      <c r="F83" s="70" t="str">
        <f t="shared" si="1"/>
        <v>田中　盛雄</v>
      </c>
    </row>
    <row r="84" spans="1:6" x14ac:dyDescent="0.2">
      <c r="A84" s="68">
        <v>83</v>
      </c>
      <c r="B84" s="68" t="s">
        <v>693</v>
      </c>
      <c r="C84" s="68" t="s">
        <v>1060</v>
      </c>
      <c r="D84" s="68" t="s">
        <v>1088</v>
      </c>
      <c r="E84" s="68" t="s">
        <v>1489</v>
      </c>
      <c r="F84" s="70" t="str">
        <f t="shared" si="1"/>
        <v>松野　哲也</v>
      </c>
    </row>
    <row r="85" spans="1:6" x14ac:dyDescent="0.2">
      <c r="A85" s="68">
        <v>84</v>
      </c>
      <c r="B85" s="68" t="s">
        <v>738</v>
      </c>
      <c r="C85" s="68" t="s">
        <v>1079</v>
      </c>
      <c r="D85" s="68" t="s">
        <v>1088</v>
      </c>
      <c r="E85" s="68" t="s">
        <v>1490</v>
      </c>
      <c r="F85" s="70" t="str">
        <f t="shared" si="1"/>
        <v>木山　正規</v>
      </c>
    </row>
    <row r="86" spans="1:6" x14ac:dyDescent="0.2">
      <c r="A86" s="68">
        <v>85</v>
      </c>
      <c r="B86" s="68" t="s">
        <v>710</v>
      </c>
      <c r="C86" s="68" t="s">
        <v>1376</v>
      </c>
      <c r="D86" s="68" t="s">
        <v>1088</v>
      </c>
      <c r="E86" s="68" t="s">
        <v>1491</v>
      </c>
      <c r="F86" s="70" t="str">
        <f t="shared" si="1"/>
        <v>内藤　敦志</v>
      </c>
    </row>
    <row r="87" spans="1:6" x14ac:dyDescent="0.2">
      <c r="A87" s="68">
        <v>86</v>
      </c>
      <c r="B87" s="68" t="s">
        <v>790</v>
      </c>
      <c r="C87" s="68" t="s">
        <v>1377</v>
      </c>
      <c r="D87" s="68" t="s">
        <v>1088</v>
      </c>
      <c r="E87" s="68" t="s">
        <v>1492</v>
      </c>
      <c r="F87" s="70" t="str">
        <f t="shared" si="1"/>
        <v>塚本　宏美</v>
      </c>
    </row>
    <row r="88" spans="1:6" x14ac:dyDescent="0.2">
      <c r="A88" s="68">
        <v>87</v>
      </c>
      <c r="B88" s="68" t="s">
        <v>750</v>
      </c>
      <c r="C88" s="68" t="s">
        <v>1378</v>
      </c>
      <c r="D88" s="68" t="s">
        <v>1088</v>
      </c>
      <c r="E88" s="68" t="s">
        <v>1493</v>
      </c>
      <c r="F88" s="70" t="str">
        <f t="shared" si="1"/>
        <v>橋本　智稔</v>
      </c>
    </row>
    <row r="89" spans="1:6" x14ac:dyDescent="0.2">
      <c r="A89" s="68">
        <v>88</v>
      </c>
      <c r="B89" s="68" t="s">
        <v>795</v>
      </c>
      <c r="C89" s="68" t="s">
        <v>1054</v>
      </c>
      <c r="D89" s="68" t="s">
        <v>1088</v>
      </c>
      <c r="E89" s="68" t="s">
        <v>1494</v>
      </c>
      <c r="F89" s="70" t="str">
        <f t="shared" si="1"/>
        <v>村田　かおり</v>
      </c>
    </row>
    <row r="90" spans="1:6" x14ac:dyDescent="0.2">
      <c r="A90" s="68">
        <v>89</v>
      </c>
      <c r="B90" s="68" t="s">
        <v>697</v>
      </c>
      <c r="C90" s="68" t="s">
        <v>1055</v>
      </c>
      <c r="D90" s="68" t="s">
        <v>1088</v>
      </c>
      <c r="E90" s="68" t="s">
        <v>1495</v>
      </c>
      <c r="F90" s="70" t="str">
        <f t="shared" si="1"/>
        <v>倉橋　良太</v>
      </c>
    </row>
    <row r="91" spans="1:6" x14ac:dyDescent="0.2">
      <c r="A91" s="68">
        <v>90</v>
      </c>
      <c r="B91" s="68" t="s">
        <v>796</v>
      </c>
      <c r="C91" s="68" t="s">
        <v>1379</v>
      </c>
      <c r="D91" s="68" t="s">
        <v>1088</v>
      </c>
      <c r="E91" s="68" t="s">
        <v>1496</v>
      </c>
      <c r="F91" s="70" t="str">
        <f t="shared" si="1"/>
        <v>岩田　一雄</v>
      </c>
    </row>
    <row r="92" spans="1:6" x14ac:dyDescent="0.2">
      <c r="A92" s="68">
        <v>91</v>
      </c>
      <c r="B92" s="68" t="s">
        <v>806</v>
      </c>
      <c r="C92" s="68" t="s">
        <v>1380</v>
      </c>
      <c r="D92" s="68" t="s">
        <v>1088</v>
      </c>
      <c r="E92" s="68" t="s">
        <v>1497</v>
      </c>
      <c r="F92" s="70" t="str">
        <f t="shared" si="1"/>
        <v>岩井　高士</v>
      </c>
    </row>
    <row r="93" spans="1:6" x14ac:dyDescent="0.2">
      <c r="A93" s="68">
        <v>92</v>
      </c>
      <c r="B93" s="68" t="s">
        <v>711</v>
      </c>
      <c r="C93" s="68" t="s">
        <v>1032</v>
      </c>
      <c r="D93" s="68" t="s">
        <v>1088</v>
      </c>
      <c r="E93" s="68" t="s">
        <v>1498</v>
      </c>
      <c r="F93" s="70" t="str">
        <f t="shared" si="1"/>
        <v>菊川　泰</v>
      </c>
    </row>
    <row r="94" spans="1:6" x14ac:dyDescent="0.2">
      <c r="A94" s="68">
        <v>93</v>
      </c>
      <c r="B94" s="68" t="s">
        <v>810</v>
      </c>
      <c r="C94" s="68" t="s">
        <v>1085</v>
      </c>
      <c r="D94" s="68" t="s">
        <v>1088</v>
      </c>
      <c r="E94" s="68" t="s">
        <v>1499</v>
      </c>
      <c r="F94" s="70" t="str">
        <f t="shared" si="1"/>
        <v>森澄　実</v>
      </c>
    </row>
    <row r="95" spans="1:6" x14ac:dyDescent="0.2">
      <c r="A95" s="68">
        <v>94</v>
      </c>
      <c r="B95" s="68" t="s">
        <v>575</v>
      </c>
      <c r="C95" s="68" t="s">
        <v>1261</v>
      </c>
      <c r="D95" s="68" t="s">
        <v>1088</v>
      </c>
      <c r="E95" s="68" t="s">
        <v>1500</v>
      </c>
      <c r="F95" s="70" t="str">
        <f t="shared" si="1"/>
        <v>間嶋　孝史</v>
      </c>
    </row>
    <row r="96" spans="1:6" x14ac:dyDescent="0.2">
      <c r="A96" s="68">
        <v>95</v>
      </c>
      <c r="B96" s="68" t="s">
        <v>1397</v>
      </c>
      <c r="C96" s="68" t="s">
        <v>1371</v>
      </c>
      <c r="D96" s="68" t="s">
        <v>1088</v>
      </c>
      <c r="E96" s="68" t="s">
        <v>1501</v>
      </c>
      <c r="F96" s="70" t="str">
        <f t="shared" si="1"/>
        <v/>
      </c>
    </row>
    <row r="97" spans="1:6" x14ac:dyDescent="0.2">
      <c r="A97" s="68">
        <v>96</v>
      </c>
      <c r="B97" s="68" t="s">
        <v>743</v>
      </c>
      <c r="C97" s="68" t="s">
        <v>1250</v>
      </c>
      <c r="D97" s="68" t="s">
        <v>1089</v>
      </c>
      <c r="E97" s="68" t="s">
        <v>1502</v>
      </c>
      <c r="F97" s="70" t="str">
        <f t="shared" si="1"/>
        <v>樫木　直人</v>
      </c>
    </row>
    <row r="98" spans="1:6" x14ac:dyDescent="0.2">
      <c r="A98" s="68">
        <v>97</v>
      </c>
      <c r="B98" s="68" t="s">
        <v>1395</v>
      </c>
      <c r="C98" s="68" t="s">
        <v>1364</v>
      </c>
      <c r="D98" s="68" t="s">
        <v>1089</v>
      </c>
      <c r="E98" s="68" t="s">
        <v>1503</v>
      </c>
      <c r="F98" s="70" t="str">
        <f t="shared" si="1"/>
        <v>清水　伸宏</v>
      </c>
    </row>
    <row r="99" spans="1:6" x14ac:dyDescent="0.2">
      <c r="A99" s="68">
        <v>98</v>
      </c>
      <c r="B99" s="68" t="s">
        <v>734</v>
      </c>
      <c r="C99" s="68" t="s">
        <v>1017</v>
      </c>
      <c r="D99" s="68" t="s">
        <v>1089</v>
      </c>
      <c r="E99" s="68" t="s">
        <v>1504</v>
      </c>
      <c r="F99" s="70" t="str">
        <f t="shared" si="1"/>
        <v>塙　　守久</v>
      </c>
    </row>
    <row r="100" spans="1:6" x14ac:dyDescent="0.2">
      <c r="A100" s="68">
        <v>99</v>
      </c>
      <c r="B100" s="68" t="s">
        <v>771</v>
      </c>
      <c r="C100" s="68" t="s">
        <v>1258</v>
      </c>
      <c r="D100" s="68" t="s">
        <v>1089</v>
      </c>
      <c r="E100" s="68" t="s">
        <v>1505</v>
      </c>
      <c r="F100" s="70" t="str">
        <f t="shared" si="1"/>
        <v>若松　明子</v>
      </c>
    </row>
    <row r="101" spans="1:6" x14ac:dyDescent="0.2">
      <c r="A101" s="68">
        <v>100</v>
      </c>
      <c r="B101" s="68" t="s">
        <v>716</v>
      </c>
      <c r="C101" s="68" t="s">
        <v>1043</v>
      </c>
      <c r="D101" s="68" t="s">
        <v>1089</v>
      </c>
      <c r="E101" s="68" t="s">
        <v>1506</v>
      </c>
      <c r="F101" s="70" t="str">
        <f t="shared" si="1"/>
        <v>中西　孝弘</v>
      </c>
    </row>
    <row r="102" spans="1:6" x14ac:dyDescent="0.2">
      <c r="A102" s="68">
        <v>101</v>
      </c>
      <c r="B102" s="68" t="s">
        <v>756</v>
      </c>
      <c r="C102" s="68" t="s">
        <v>1021</v>
      </c>
      <c r="D102" s="68" t="s">
        <v>1089</v>
      </c>
      <c r="E102" s="68" t="s">
        <v>1507</v>
      </c>
      <c r="F102" s="70" t="str">
        <f t="shared" si="1"/>
        <v>長澤　広昭</v>
      </c>
    </row>
    <row r="103" spans="1:6" x14ac:dyDescent="0.2">
      <c r="A103" s="68">
        <v>102</v>
      </c>
      <c r="B103" s="68" t="s">
        <v>688</v>
      </c>
      <c r="C103" s="68" t="s">
        <v>1023</v>
      </c>
      <c r="D103" s="68" t="s">
        <v>1089</v>
      </c>
      <c r="E103" s="68" t="s">
        <v>1508</v>
      </c>
      <c r="F103" s="70" t="str">
        <f t="shared" si="1"/>
        <v>千家　弘行</v>
      </c>
    </row>
    <row r="104" spans="1:6" x14ac:dyDescent="0.2">
      <c r="A104" s="68">
        <v>103</v>
      </c>
      <c r="B104" s="68" t="s">
        <v>736</v>
      </c>
      <c r="C104" s="68" t="s">
        <v>1264</v>
      </c>
      <c r="D104" s="68" t="s">
        <v>1089</v>
      </c>
      <c r="E104" s="68" t="s">
        <v>1509</v>
      </c>
      <c r="F104" s="70" t="str">
        <f t="shared" si="1"/>
        <v>岡部　孝規</v>
      </c>
    </row>
    <row r="105" spans="1:6" x14ac:dyDescent="0.2">
      <c r="A105" s="68">
        <v>104</v>
      </c>
      <c r="B105" s="68" t="s">
        <v>736</v>
      </c>
      <c r="C105" s="68" t="s">
        <v>1264</v>
      </c>
      <c r="D105" s="68" t="s">
        <v>1089</v>
      </c>
      <c r="E105" s="68" t="s">
        <v>1510</v>
      </c>
      <c r="F105" s="70" t="str">
        <f t="shared" si="1"/>
        <v>岡部　孝規</v>
      </c>
    </row>
    <row r="106" spans="1:6" x14ac:dyDescent="0.2">
      <c r="A106" s="68">
        <v>105</v>
      </c>
      <c r="B106" s="68" t="s">
        <v>689</v>
      </c>
      <c r="C106" s="68" t="s">
        <v>1074</v>
      </c>
      <c r="D106" s="68" t="s">
        <v>1089</v>
      </c>
      <c r="E106" s="68" t="s">
        <v>1511</v>
      </c>
      <c r="F106" s="70" t="str">
        <f t="shared" si="1"/>
        <v>西盛　康子</v>
      </c>
    </row>
    <row r="107" spans="1:6" x14ac:dyDescent="0.2">
      <c r="A107" s="68">
        <v>106</v>
      </c>
      <c r="B107" s="68" t="s">
        <v>689</v>
      </c>
      <c r="C107" s="68" t="s">
        <v>1074</v>
      </c>
      <c r="D107" s="68" t="s">
        <v>1089</v>
      </c>
      <c r="E107" s="68" t="s">
        <v>1512</v>
      </c>
      <c r="F107" s="70" t="str">
        <f t="shared" si="1"/>
        <v>西盛　康子</v>
      </c>
    </row>
    <row r="108" spans="1:6" x14ac:dyDescent="0.2">
      <c r="A108" s="68">
        <v>107</v>
      </c>
      <c r="B108" s="68" t="s">
        <v>719</v>
      </c>
      <c r="C108" s="68" t="s">
        <v>1367</v>
      </c>
      <c r="D108" s="68" t="s">
        <v>1089</v>
      </c>
      <c r="E108" s="68" t="s">
        <v>1513</v>
      </c>
      <c r="F108" s="70" t="str">
        <f t="shared" si="1"/>
        <v>黒河内　雅典</v>
      </c>
    </row>
    <row r="109" spans="1:6" x14ac:dyDescent="0.2">
      <c r="A109" s="68">
        <v>108</v>
      </c>
      <c r="B109" s="68" t="s">
        <v>720</v>
      </c>
      <c r="C109" s="68" t="s">
        <v>1066</v>
      </c>
      <c r="D109" s="68" t="s">
        <v>1089</v>
      </c>
      <c r="E109" s="68" t="s">
        <v>1514</v>
      </c>
      <c r="F109" s="70" t="str">
        <f t="shared" si="1"/>
        <v>髙橋　義尚</v>
      </c>
    </row>
    <row r="110" spans="1:6" x14ac:dyDescent="0.2">
      <c r="A110" s="68">
        <v>109</v>
      </c>
      <c r="B110" s="68" t="s">
        <v>691</v>
      </c>
      <c r="C110" s="68" t="s">
        <v>1024</v>
      </c>
      <c r="D110" s="68" t="s">
        <v>1089</v>
      </c>
      <c r="E110" s="68" t="s">
        <v>1515</v>
      </c>
      <c r="F110" s="70" t="str">
        <f t="shared" si="1"/>
        <v>小宮山　宏之</v>
      </c>
    </row>
    <row r="111" spans="1:6" x14ac:dyDescent="0.2">
      <c r="A111" s="68">
        <v>110</v>
      </c>
      <c r="B111" s="68" t="s">
        <v>785</v>
      </c>
      <c r="C111" s="68" t="s">
        <v>1050</v>
      </c>
      <c r="D111" s="68" t="s">
        <v>1089</v>
      </c>
      <c r="E111" s="68" t="s">
        <v>1516</v>
      </c>
      <c r="F111" s="70" t="str">
        <f t="shared" si="1"/>
        <v>桑田　耕治</v>
      </c>
    </row>
    <row r="112" spans="1:6" x14ac:dyDescent="0.2">
      <c r="A112" s="68">
        <v>111</v>
      </c>
      <c r="B112" s="68" t="s">
        <v>694</v>
      </c>
      <c r="C112" s="68" t="s">
        <v>1028</v>
      </c>
      <c r="D112" s="68" t="s">
        <v>1089</v>
      </c>
      <c r="E112" s="68" t="s">
        <v>1517</v>
      </c>
      <c r="F112" s="70" t="str">
        <f t="shared" si="1"/>
        <v>佐藤　太</v>
      </c>
    </row>
    <row r="113" spans="1:6" x14ac:dyDescent="0.2">
      <c r="A113" s="68">
        <v>112</v>
      </c>
      <c r="B113" s="68" t="s">
        <v>793</v>
      </c>
      <c r="C113" s="68" t="s">
        <v>1265</v>
      </c>
      <c r="D113" s="68" t="s">
        <v>1089</v>
      </c>
      <c r="E113" s="68" t="s">
        <v>1518</v>
      </c>
      <c r="F113" s="70" t="str">
        <f t="shared" si="1"/>
        <v>安田　譲</v>
      </c>
    </row>
    <row r="114" spans="1:6" x14ac:dyDescent="0.2">
      <c r="A114" s="68">
        <v>113</v>
      </c>
      <c r="B114" s="68" t="s">
        <v>737</v>
      </c>
      <c r="C114" s="68" t="s">
        <v>1252</v>
      </c>
      <c r="D114" s="68" t="s">
        <v>1089</v>
      </c>
      <c r="E114" s="68" t="s">
        <v>1519</v>
      </c>
      <c r="F114" s="70" t="str">
        <f t="shared" si="1"/>
        <v>古河　真紀子</v>
      </c>
    </row>
    <row r="115" spans="1:6" x14ac:dyDescent="0.2">
      <c r="A115" s="68">
        <v>114</v>
      </c>
      <c r="B115" s="68" t="s">
        <v>737</v>
      </c>
      <c r="C115" s="68" t="s">
        <v>1252</v>
      </c>
      <c r="D115" s="68" t="s">
        <v>1089</v>
      </c>
      <c r="E115" s="68" t="s">
        <v>1520</v>
      </c>
      <c r="F115" s="70" t="str">
        <f t="shared" si="1"/>
        <v>古河　真紀子</v>
      </c>
    </row>
    <row r="116" spans="1:6" x14ac:dyDescent="0.2">
      <c r="A116" s="68">
        <v>115</v>
      </c>
      <c r="B116" s="68" t="s">
        <v>792</v>
      </c>
      <c r="C116" s="68" t="s">
        <v>1053</v>
      </c>
      <c r="D116" s="68" t="s">
        <v>1089</v>
      </c>
      <c r="E116" s="68" t="s">
        <v>1521</v>
      </c>
      <c r="F116" s="70" t="str">
        <f t="shared" si="1"/>
        <v>藤川　弘起</v>
      </c>
    </row>
    <row r="117" spans="1:6" x14ac:dyDescent="0.2">
      <c r="A117" s="68">
        <v>116</v>
      </c>
      <c r="B117" s="68" t="s">
        <v>729</v>
      </c>
      <c r="C117" s="68" t="s">
        <v>1254</v>
      </c>
      <c r="D117" s="68" t="s">
        <v>1089</v>
      </c>
      <c r="E117" s="68" t="s">
        <v>1522</v>
      </c>
      <c r="F117" s="70" t="str">
        <f t="shared" si="1"/>
        <v>内藤　仁視</v>
      </c>
    </row>
    <row r="118" spans="1:6" x14ac:dyDescent="0.2">
      <c r="A118" s="68">
        <v>117</v>
      </c>
      <c r="B118" s="68" t="s">
        <v>1403</v>
      </c>
      <c r="C118" s="68" t="s">
        <v>1381</v>
      </c>
      <c r="D118" s="68" t="s">
        <v>1089</v>
      </c>
      <c r="E118" s="68" t="s">
        <v>1523</v>
      </c>
      <c r="F118" s="70" t="str">
        <f t="shared" si="1"/>
        <v>林　泰孝</v>
      </c>
    </row>
    <row r="119" spans="1:6" x14ac:dyDescent="0.2">
      <c r="A119" s="68">
        <v>118</v>
      </c>
      <c r="B119" s="68" t="s">
        <v>1399</v>
      </c>
      <c r="C119" s="68" t="s">
        <v>1382</v>
      </c>
      <c r="D119" s="68" t="s">
        <v>1089</v>
      </c>
      <c r="E119" s="68" t="s">
        <v>1524</v>
      </c>
      <c r="F119" s="70" t="str">
        <f t="shared" si="1"/>
        <v>平松　はるみ</v>
      </c>
    </row>
    <row r="120" spans="1:6" x14ac:dyDescent="0.2">
      <c r="A120" s="68">
        <v>119</v>
      </c>
      <c r="B120" s="68" t="s">
        <v>795</v>
      </c>
      <c r="C120" s="68" t="s">
        <v>1054</v>
      </c>
      <c r="D120" s="68" t="s">
        <v>1089</v>
      </c>
      <c r="E120" s="68" t="s">
        <v>1525</v>
      </c>
      <c r="F120" s="70" t="str">
        <f t="shared" si="1"/>
        <v>村田　かおり</v>
      </c>
    </row>
    <row r="121" spans="1:6" x14ac:dyDescent="0.2">
      <c r="A121" s="68">
        <v>120</v>
      </c>
      <c r="B121" s="68" t="s">
        <v>797</v>
      </c>
      <c r="C121" s="68" t="s">
        <v>1062</v>
      </c>
      <c r="D121" s="68" t="s">
        <v>1089</v>
      </c>
      <c r="E121" s="68" t="s">
        <v>1526</v>
      </c>
      <c r="F121" s="70" t="str">
        <f t="shared" si="1"/>
        <v>松本　久永</v>
      </c>
    </row>
    <row r="122" spans="1:6" x14ac:dyDescent="0.2">
      <c r="A122" s="68">
        <v>121</v>
      </c>
      <c r="B122" s="68" t="s">
        <v>697</v>
      </c>
      <c r="C122" s="68" t="s">
        <v>1055</v>
      </c>
      <c r="D122" s="68" t="s">
        <v>1089</v>
      </c>
      <c r="E122" s="68" t="s">
        <v>1527</v>
      </c>
      <c r="F122" s="70" t="str">
        <f t="shared" si="1"/>
        <v>倉橋　良太</v>
      </c>
    </row>
    <row r="123" spans="1:6" x14ac:dyDescent="0.2">
      <c r="A123" s="68">
        <v>122</v>
      </c>
      <c r="B123" s="68" t="s">
        <v>697</v>
      </c>
      <c r="C123" s="68" t="s">
        <v>1055</v>
      </c>
      <c r="D123" s="68" t="s">
        <v>1089</v>
      </c>
      <c r="E123" s="68" t="s">
        <v>1528</v>
      </c>
      <c r="F123" s="70" t="str">
        <f t="shared" si="1"/>
        <v>倉橋　良太</v>
      </c>
    </row>
    <row r="124" spans="1:6" x14ac:dyDescent="0.2">
      <c r="A124" s="68">
        <v>123</v>
      </c>
      <c r="B124" s="68" t="s">
        <v>698</v>
      </c>
      <c r="C124" s="68" t="s">
        <v>1037</v>
      </c>
      <c r="D124" s="68" t="s">
        <v>1089</v>
      </c>
      <c r="E124" s="68" t="s">
        <v>1529</v>
      </c>
      <c r="F124" s="70" t="str">
        <f t="shared" si="1"/>
        <v>塚田　誠司</v>
      </c>
    </row>
    <row r="125" spans="1:6" x14ac:dyDescent="0.2">
      <c r="A125" s="68">
        <v>124</v>
      </c>
      <c r="B125" s="68" t="s">
        <v>752</v>
      </c>
      <c r="C125" s="68" t="s">
        <v>1259</v>
      </c>
      <c r="D125" s="68" t="s">
        <v>1089</v>
      </c>
      <c r="E125" s="68" t="s">
        <v>1530</v>
      </c>
      <c r="F125" s="70" t="str">
        <f t="shared" si="1"/>
        <v>西田　拓巳</v>
      </c>
    </row>
    <row r="126" spans="1:6" x14ac:dyDescent="0.2">
      <c r="A126" s="68">
        <v>125</v>
      </c>
      <c r="B126" s="68" t="s">
        <v>815</v>
      </c>
      <c r="C126" s="68" t="s">
        <v>1069</v>
      </c>
      <c r="D126" s="68" t="s">
        <v>1089</v>
      </c>
      <c r="E126" s="68" t="s">
        <v>1531</v>
      </c>
      <c r="F126" s="70" t="str">
        <f t="shared" si="1"/>
        <v>下條　謙一郎</v>
      </c>
    </row>
    <row r="127" spans="1:6" x14ac:dyDescent="0.2">
      <c r="A127" s="68">
        <v>126</v>
      </c>
      <c r="B127" s="68" t="s">
        <v>714</v>
      </c>
      <c r="C127" s="68" t="s">
        <v>1073</v>
      </c>
      <c r="D127" s="68" t="s">
        <v>1089</v>
      </c>
      <c r="E127" s="68" t="s">
        <v>1532</v>
      </c>
      <c r="F127" s="70" t="str">
        <f t="shared" si="1"/>
        <v>近藤　直樹</v>
      </c>
    </row>
    <row r="128" spans="1:6" x14ac:dyDescent="0.2">
      <c r="A128" s="68">
        <v>127</v>
      </c>
      <c r="B128" s="68" t="s">
        <v>1097</v>
      </c>
      <c r="C128" s="68" t="s">
        <v>1071</v>
      </c>
      <c r="D128" s="68" t="s">
        <v>1089</v>
      </c>
      <c r="E128" s="68" t="s">
        <v>1533</v>
      </c>
      <c r="F128" s="70" t="str">
        <f t="shared" si="1"/>
        <v>野崎　雅弘</v>
      </c>
    </row>
    <row r="129" spans="1:6" x14ac:dyDescent="0.2">
      <c r="A129" s="68">
        <v>128</v>
      </c>
      <c r="B129" s="68" t="s">
        <v>1400</v>
      </c>
      <c r="C129" s="68" t="s">
        <v>1383</v>
      </c>
      <c r="D129" s="68" t="s">
        <v>1089</v>
      </c>
      <c r="E129" s="68" t="s">
        <v>1534</v>
      </c>
      <c r="F129" s="70" t="str">
        <f t="shared" si="1"/>
        <v>小原　靖</v>
      </c>
    </row>
    <row r="130" spans="1:6" x14ac:dyDescent="0.2">
      <c r="A130" s="68">
        <v>129</v>
      </c>
      <c r="B130" s="68" t="s">
        <v>624</v>
      </c>
      <c r="C130" s="68" t="s">
        <v>1384</v>
      </c>
      <c r="D130" s="68" t="s">
        <v>1089</v>
      </c>
      <c r="E130" s="68" t="s">
        <v>1535</v>
      </c>
      <c r="F130" s="70" t="str">
        <f t="shared" ref="F130:F193" si="2">IFERROR(VLOOKUP(B130,学校名校長名リスト,3,FALSE),"")</f>
        <v>小川　智弘</v>
      </c>
    </row>
    <row r="131" spans="1:6" x14ac:dyDescent="0.2">
      <c r="A131" s="68">
        <v>130</v>
      </c>
      <c r="B131" s="68" t="s">
        <v>575</v>
      </c>
      <c r="C131" s="68" t="s">
        <v>1261</v>
      </c>
      <c r="D131" s="68" t="s">
        <v>1089</v>
      </c>
      <c r="E131" s="68" t="s">
        <v>1536</v>
      </c>
      <c r="F131" s="70" t="str">
        <f t="shared" si="2"/>
        <v>間嶋　孝史</v>
      </c>
    </row>
    <row r="132" spans="1:6" x14ac:dyDescent="0.2">
      <c r="A132" s="68">
        <v>131</v>
      </c>
      <c r="B132" s="68" t="s">
        <v>744</v>
      </c>
      <c r="C132" s="68" t="s">
        <v>1016</v>
      </c>
      <c r="D132" s="68" t="s">
        <v>1090</v>
      </c>
      <c r="E132" s="68" t="s">
        <v>1537</v>
      </c>
      <c r="F132" s="70" t="str">
        <f t="shared" si="2"/>
        <v>横山　清隆</v>
      </c>
    </row>
    <row r="133" spans="1:6" x14ac:dyDescent="0.2">
      <c r="A133" s="68">
        <v>132</v>
      </c>
      <c r="B133" s="68" t="s">
        <v>1395</v>
      </c>
      <c r="C133" s="68" t="s">
        <v>1364</v>
      </c>
      <c r="D133" s="68" t="s">
        <v>1090</v>
      </c>
      <c r="E133" s="68" t="s">
        <v>1538</v>
      </c>
      <c r="F133" s="70" t="str">
        <f t="shared" si="2"/>
        <v>清水　伸宏</v>
      </c>
    </row>
    <row r="134" spans="1:6" x14ac:dyDescent="0.2">
      <c r="A134" s="68">
        <v>133</v>
      </c>
      <c r="B134" s="68" t="s">
        <v>684</v>
      </c>
      <c r="C134" s="68" t="s">
        <v>1042</v>
      </c>
      <c r="D134" s="68" t="s">
        <v>1090</v>
      </c>
      <c r="E134" s="68" t="s">
        <v>1539</v>
      </c>
      <c r="F134" s="70" t="str">
        <f t="shared" si="2"/>
        <v>藤原　生也</v>
      </c>
    </row>
    <row r="135" spans="1:6" x14ac:dyDescent="0.2">
      <c r="A135" s="68">
        <v>134</v>
      </c>
      <c r="B135" s="68" t="s">
        <v>771</v>
      </c>
      <c r="C135" s="68" t="s">
        <v>1258</v>
      </c>
      <c r="D135" s="68" t="s">
        <v>1090</v>
      </c>
      <c r="E135" s="68" t="s">
        <v>1540</v>
      </c>
      <c r="F135" s="70" t="str">
        <f t="shared" si="2"/>
        <v>若松　明子</v>
      </c>
    </row>
    <row r="136" spans="1:6" x14ac:dyDescent="0.2">
      <c r="A136" s="68">
        <v>135</v>
      </c>
      <c r="B136" s="68" t="s">
        <v>773</v>
      </c>
      <c r="C136" s="68" t="s">
        <v>1267</v>
      </c>
      <c r="D136" s="68" t="s">
        <v>1090</v>
      </c>
      <c r="E136" s="68" t="s">
        <v>1541</v>
      </c>
      <c r="F136" s="70" t="str">
        <f t="shared" si="2"/>
        <v>東濵　善通</v>
      </c>
    </row>
    <row r="137" spans="1:6" x14ac:dyDescent="0.2">
      <c r="A137" s="68">
        <v>136</v>
      </c>
      <c r="B137" s="68" t="s">
        <v>686</v>
      </c>
      <c r="C137" s="68" t="s">
        <v>1019</v>
      </c>
      <c r="D137" s="68" t="s">
        <v>1090</v>
      </c>
      <c r="E137" s="68" t="s">
        <v>1542</v>
      </c>
      <c r="F137" s="70" t="str">
        <f t="shared" si="2"/>
        <v>中野　卓哉</v>
      </c>
    </row>
    <row r="138" spans="1:6" x14ac:dyDescent="0.2">
      <c r="A138" s="68">
        <v>137</v>
      </c>
      <c r="B138" s="68" t="s">
        <v>686</v>
      </c>
      <c r="C138" s="68" t="s">
        <v>1019</v>
      </c>
      <c r="D138" s="68" t="s">
        <v>1090</v>
      </c>
      <c r="E138" s="68" t="s">
        <v>1543</v>
      </c>
      <c r="F138" s="70" t="str">
        <f t="shared" si="2"/>
        <v>中野　卓哉</v>
      </c>
    </row>
    <row r="139" spans="1:6" x14ac:dyDescent="0.2">
      <c r="A139" s="68">
        <v>138</v>
      </c>
      <c r="B139" s="68" t="s">
        <v>705</v>
      </c>
      <c r="C139" s="68" t="s">
        <v>1375</v>
      </c>
      <c r="D139" s="68" t="s">
        <v>1090</v>
      </c>
      <c r="E139" s="68" t="s">
        <v>1544</v>
      </c>
      <c r="F139" s="70" t="str">
        <f t="shared" si="2"/>
        <v>松本　敏尚</v>
      </c>
    </row>
    <row r="140" spans="1:6" x14ac:dyDescent="0.2">
      <c r="A140" s="68">
        <v>139</v>
      </c>
      <c r="B140" s="68" t="s">
        <v>718</v>
      </c>
      <c r="C140" s="68" t="s">
        <v>1020</v>
      </c>
      <c r="D140" s="68" t="s">
        <v>1090</v>
      </c>
      <c r="E140" s="68" t="s">
        <v>1545</v>
      </c>
      <c r="F140" s="70" t="str">
        <f t="shared" si="2"/>
        <v>平野　明美</v>
      </c>
    </row>
    <row r="141" spans="1:6" x14ac:dyDescent="0.2">
      <c r="A141" s="68">
        <v>140</v>
      </c>
      <c r="B141" s="68" t="s">
        <v>785</v>
      </c>
      <c r="C141" s="68" t="s">
        <v>1050</v>
      </c>
      <c r="D141" s="68" t="s">
        <v>1090</v>
      </c>
      <c r="E141" s="68" t="s">
        <v>1546</v>
      </c>
      <c r="F141" s="70" t="str">
        <f t="shared" si="2"/>
        <v>桑田　耕治</v>
      </c>
    </row>
    <row r="142" spans="1:6" x14ac:dyDescent="0.2">
      <c r="A142" s="68">
        <v>141</v>
      </c>
      <c r="B142" s="68" t="s">
        <v>785</v>
      </c>
      <c r="C142" s="68" t="s">
        <v>1050</v>
      </c>
      <c r="D142" s="68" t="s">
        <v>1090</v>
      </c>
      <c r="E142" s="68" t="s">
        <v>1547</v>
      </c>
      <c r="F142" s="70" t="str">
        <f t="shared" si="2"/>
        <v>桑田　耕治</v>
      </c>
    </row>
    <row r="143" spans="1:6" x14ac:dyDescent="0.2">
      <c r="A143" s="68">
        <v>142</v>
      </c>
      <c r="B143" s="68" t="s">
        <v>722</v>
      </c>
      <c r="C143" s="68" t="s">
        <v>1026</v>
      </c>
      <c r="D143" s="68" t="s">
        <v>1090</v>
      </c>
      <c r="E143" s="68" t="s">
        <v>1548</v>
      </c>
      <c r="F143" s="70" t="str">
        <f t="shared" si="2"/>
        <v>塚本　光矢</v>
      </c>
    </row>
    <row r="144" spans="1:6" x14ac:dyDescent="0.2">
      <c r="A144" s="68">
        <v>143</v>
      </c>
      <c r="B144" s="68" t="s">
        <v>762</v>
      </c>
      <c r="C144" s="68" t="s">
        <v>1082</v>
      </c>
      <c r="D144" s="68" t="s">
        <v>1090</v>
      </c>
      <c r="E144" s="68" t="s">
        <v>1549</v>
      </c>
      <c r="F144" s="70" t="str">
        <f t="shared" si="2"/>
        <v>尾松　浩明</v>
      </c>
    </row>
    <row r="145" spans="1:6" x14ac:dyDescent="0.2">
      <c r="A145" s="68">
        <v>144</v>
      </c>
      <c r="B145" s="68" t="s">
        <v>788</v>
      </c>
      <c r="C145" s="68" t="s">
        <v>1262</v>
      </c>
      <c r="D145" s="68" t="s">
        <v>1090</v>
      </c>
      <c r="E145" s="68" t="s">
        <v>1550</v>
      </c>
      <c r="F145" s="70" t="str">
        <f t="shared" si="2"/>
        <v>守田　久美</v>
      </c>
    </row>
    <row r="146" spans="1:6" x14ac:dyDescent="0.2">
      <c r="A146" s="68">
        <v>145</v>
      </c>
      <c r="B146" s="68" t="s">
        <v>726</v>
      </c>
      <c r="C146" s="68" t="s">
        <v>1052</v>
      </c>
      <c r="D146" s="68" t="s">
        <v>1090</v>
      </c>
      <c r="E146" s="68" t="s">
        <v>1551</v>
      </c>
      <c r="F146" s="70" t="str">
        <f t="shared" si="2"/>
        <v>栗林　秀忠</v>
      </c>
    </row>
    <row r="147" spans="1:6" x14ac:dyDescent="0.2">
      <c r="A147" s="68">
        <v>146</v>
      </c>
      <c r="B147" s="68" t="s">
        <v>726</v>
      </c>
      <c r="C147" s="68" t="s">
        <v>1052</v>
      </c>
      <c r="D147" s="68" t="s">
        <v>1090</v>
      </c>
      <c r="E147" s="68" t="s">
        <v>1552</v>
      </c>
      <c r="F147" s="70" t="str">
        <f t="shared" si="2"/>
        <v>栗林　秀忠</v>
      </c>
    </row>
    <row r="148" spans="1:6" x14ac:dyDescent="0.2">
      <c r="A148" s="68">
        <v>147</v>
      </c>
      <c r="B148" s="68" t="s">
        <v>737</v>
      </c>
      <c r="C148" s="68" t="s">
        <v>1252</v>
      </c>
      <c r="D148" s="68" t="s">
        <v>1090</v>
      </c>
      <c r="E148" s="68" t="s">
        <v>1553</v>
      </c>
      <c r="F148" s="70" t="str">
        <f t="shared" si="2"/>
        <v>古河　真紀子</v>
      </c>
    </row>
    <row r="149" spans="1:6" x14ac:dyDescent="0.2">
      <c r="A149" s="68">
        <v>148</v>
      </c>
      <c r="B149" s="68" t="s">
        <v>763</v>
      </c>
      <c r="C149" s="68" t="s">
        <v>1083</v>
      </c>
      <c r="D149" s="68" t="s">
        <v>1090</v>
      </c>
      <c r="E149" s="68" t="s">
        <v>1554</v>
      </c>
      <c r="F149" s="70" t="str">
        <f t="shared" si="2"/>
        <v>波部　新</v>
      </c>
    </row>
    <row r="150" spans="1:6" x14ac:dyDescent="0.2">
      <c r="A150" s="68">
        <v>149</v>
      </c>
      <c r="B150" s="68" t="s">
        <v>753</v>
      </c>
      <c r="C150" s="68" t="s">
        <v>1056</v>
      </c>
      <c r="D150" s="68" t="s">
        <v>1090</v>
      </c>
      <c r="E150" s="68" t="s">
        <v>1555</v>
      </c>
      <c r="F150" s="70" t="str">
        <f t="shared" si="2"/>
        <v>駒田　勝</v>
      </c>
    </row>
    <row r="151" spans="1:6" x14ac:dyDescent="0.2">
      <c r="A151" s="68">
        <v>150</v>
      </c>
      <c r="B151" s="68" t="s">
        <v>713</v>
      </c>
      <c r="C151" s="68" t="s">
        <v>1063</v>
      </c>
      <c r="D151" s="68" t="s">
        <v>1090</v>
      </c>
      <c r="E151" s="68" t="s">
        <v>1556</v>
      </c>
      <c r="F151" s="70" t="str">
        <f t="shared" si="2"/>
        <v>増田　百代</v>
      </c>
    </row>
    <row r="152" spans="1:6" x14ac:dyDescent="0.2">
      <c r="A152" s="68">
        <v>151</v>
      </c>
      <c r="B152" s="68" t="s">
        <v>804</v>
      </c>
      <c r="C152" s="68" t="s">
        <v>1385</v>
      </c>
      <c r="D152" s="68" t="s">
        <v>1090</v>
      </c>
      <c r="E152" s="68" t="s">
        <v>1557</v>
      </c>
      <c r="F152" s="70" t="str">
        <f t="shared" si="2"/>
        <v>佐藤　義尚</v>
      </c>
    </row>
    <row r="153" spans="1:6" x14ac:dyDescent="0.2">
      <c r="A153" s="68">
        <v>152</v>
      </c>
      <c r="B153" s="68" t="s">
        <v>766</v>
      </c>
      <c r="C153" s="68" t="s">
        <v>1039</v>
      </c>
      <c r="D153" s="68" t="s">
        <v>1090</v>
      </c>
      <c r="E153" s="68" t="s">
        <v>1558</v>
      </c>
      <c r="F153" s="70" t="str">
        <f t="shared" si="2"/>
        <v>西岡　智也</v>
      </c>
    </row>
    <row r="154" spans="1:6" x14ac:dyDescent="0.2">
      <c r="A154" s="68">
        <v>153</v>
      </c>
      <c r="B154" s="68" t="s">
        <v>818</v>
      </c>
      <c r="C154" s="68" t="s">
        <v>1084</v>
      </c>
      <c r="D154" s="68" t="s">
        <v>1090</v>
      </c>
      <c r="E154" s="68" t="s">
        <v>1559</v>
      </c>
      <c r="F154" s="70" t="str">
        <f t="shared" si="2"/>
        <v>阿部　都貴子</v>
      </c>
    </row>
    <row r="155" spans="1:6" x14ac:dyDescent="0.2">
      <c r="A155" s="68">
        <v>154</v>
      </c>
      <c r="B155" s="68" t="s">
        <v>1400</v>
      </c>
      <c r="C155" s="68" t="s">
        <v>1383</v>
      </c>
      <c r="D155" s="68" t="s">
        <v>1090</v>
      </c>
      <c r="E155" s="68" t="s">
        <v>1560</v>
      </c>
      <c r="F155" s="70" t="str">
        <f t="shared" si="2"/>
        <v>小原　靖</v>
      </c>
    </row>
    <row r="156" spans="1:6" x14ac:dyDescent="0.2">
      <c r="A156" s="68">
        <v>155</v>
      </c>
      <c r="B156" s="68" t="s">
        <v>732</v>
      </c>
      <c r="C156" s="68" t="s">
        <v>1255</v>
      </c>
      <c r="D156" s="68" t="s">
        <v>1406</v>
      </c>
      <c r="E156" s="68" t="s">
        <v>1561</v>
      </c>
      <c r="F156" s="70" t="str">
        <f t="shared" si="2"/>
        <v>古河　浩和</v>
      </c>
    </row>
    <row r="157" spans="1:6" x14ac:dyDescent="0.2">
      <c r="A157" s="68">
        <v>156</v>
      </c>
      <c r="B157" s="68" t="s">
        <v>725</v>
      </c>
      <c r="C157" s="68" t="s">
        <v>1027</v>
      </c>
      <c r="D157" s="68" t="s">
        <v>1256</v>
      </c>
      <c r="E157" s="68" t="s">
        <v>1562</v>
      </c>
      <c r="F157" s="70" t="str">
        <f t="shared" si="2"/>
        <v>織邊　剛</v>
      </c>
    </row>
    <row r="158" spans="1:6" x14ac:dyDescent="0.2">
      <c r="A158" s="68">
        <v>157</v>
      </c>
      <c r="B158" s="68" t="s">
        <v>684</v>
      </c>
      <c r="C158" s="68" t="s">
        <v>1042</v>
      </c>
      <c r="D158" s="68" t="s">
        <v>1091</v>
      </c>
      <c r="E158" s="68" t="s">
        <v>1563</v>
      </c>
      <c r="F158" s="70" t="str">
        <f t="shared" si="2"/>
        <v>藤原　生也</v>
      </c>
    </row>
    <row r="159" spans="1:6" x14ac:dyDescent="0.2">
      <c r="A159" s="68">
        <v>158</v>
      </c>
      <c r="B159" s="68" t="s">
        <v>771</v>
      </c>
      <c r="C159" s="68" t="s">
        <v>1258</v>
      </c>
      <c r="D159" s="68" t="s">
        <v>1091</v>
      </c>
      <c r="E159" s="68" t="s">
        <v>1564</v>
      </c>
      <c r="F159" s="70" t="str">
        <f t="shared" si="2"/>
        <v>若松　明子</v>
      </c>
    </row>
    <row r="160" spans="1:6" x14ac:dyDescent="0.2">
      <c r="A160" s="68">
        <v>159</v>
      </c>
      <c r="B160" s="68" t="s">
        <v>745</v>
      </c>
      <c r="C160" s="68" t="s">
        <v>1386</v>
      </c>
      <c r="D160" s="68" t="s">
        <v>1091</v>
      </c>
      <c r="E160" s="68" t="s">
        <v>1565</v>
      </c>
      <c r="F160" s="70" t="str">
        <f t="shared" si="2"/>
        <v>小川　卓也</v>
      </c>
    </row>
    <row r="161" spans="1:6" x14ac:dyDescent="0.2">
      <c r="A161" s="68">
        <v>160</v>
      </c>
      <c r="B161" s="68" t="s">
        <v>745</v>
      </c>
      <c r="C161" s="68" t="s">
        <v>1386</v>
      </c>
      <c r="D161" s="68" t="s">
        <v>1091</v>
      </c>
      <c r="E161" s="68" t="s">
        <v>1566</v>
      </c>
      <c r="F161" s="70" t="str">
        <f t="shared" si="2"/>
        <v>小川　卓也</v>
      </c>
    </row>
    <row r="162" spans="1:6" x14ac:dyDescent="0.2">
      <c r="A162" s="68">
        <v>161</v>
      </c>
      <c r="B162" s="68" t="s">
        <v>746</v>
      </c>
      <c r="C162" s="68" t="s">
        <v>1018</v>
      </c>
      <c r="D162" s="68" t="s">
        <v>1091</v>
      </c>
      <c r="E162" s="68" t="s">
        <v>1567</v>
      </c>
      <c r="F162" s="70" t="str">
        <f t="shared" si="2"/>
        <v>黒岩　寛</v>
      </c>
    </row>
    <row r="163" spans="1:6" x14ac:dyDescent="0.2">
      <c r="A163" s="68">
        <v>162</v>
      </c>
      <c r="B163" s="68" t="s">
        <v>705</v>
      </c>
      <c r="C163" s="68" t="s">
        <v>1375</v>
      </c>
      <c r="D163" s="68" t="s">
        <v>1091</v>
      </c>
      <c r="E163" s="68" t="s">
        <v>1568</v>
      </c>
      <c r="F163" s="70" t="str">
        <f t="shared" si="2"/>
        <v>松本　敏尚</v>
      </c>
    </row>
    <row r="164" spans="1:6" x14ac:dyDescent="0.2">
      <c r="A164" s="68">
        <v>163</v>
      </c>
      <c r="B164" s="68" t="s">
        <v>775</v>
      </c>
      <c r="C164" s="68" t="s">
        <v>1044</v>
      </c>
      <c r="D164" s="68" t="s">
        <v>1091</v>
      </c>
      <c r="E164" s="68" t="s">
        <v>1569</v>
      </c>
      <c r="F164" s="70" t="str">
        <f t="shared" si="2"/>
        <v>岡本　勇人</v>
      </c>
    </row>
    <row r="165" spans="1:6" x14ac:dyDescent="0.2">
      <c r="A165" s="68">
        <v>164</v>
      </c>
      <c r="B165" s="68" t="s">
        <v>718</v>
      </c>
      <c r="C165" s="68" t="s">
        <v>1020</v>
      </c>
      <c r="D165" s="68" t="s">
        <v>1091</v>
      </c>
      <c r="E165" s="68" t="s">
        <v>1570</v>
      </c>
      <c r="F165" s="70" t="str">
        <f t="shared" si="2"/>
        <v>平野　明美</v>
      </c>
    </row>
    <row r="166" spans="1:6" x14ac:dyDescent="0.2">
      <c r="A166" s="68">
        <v>165</v>
      </c>
      <c r="B166" s="68" t="s">
        <v>747</v>
      </c>
      <c r="C166" s="68" t="s">
        <v>1022</v>
      </c>
      <c r="D166" s="68" t="s">
        <v>1091</v>
      </c>
      <c r="E166" s="68" t="s">
        <v>1571</v>
      </c>
      <c r="F166" s="70" t="str">
        <f t="shared" si="2"/>
        <v>千葉　栄三</v>
      </c>
    </row>
    <row r="167" spans="1:6" x14ac:dyDescent="0.2">
      <c r="A167" s="68">
        <v>166</v>
      </c>
      <c r="B167" s="68" t="s">
        <v>777</v>
      </c>
      <c r="C167" s="68" t="s">
        <v>1045</v>
      </c>
      <c r="D167" s="68" t="s">
        <v>1091</v>
      </c>
      <c r="E167" s="68" t="s">
        <v>1572</v>
      </c>
      <c r="F167" s="70" t="str">
        <f t="shared" si="2"/>
        <v>沖　　良宣</v>
      </c>
    </row>
    <row r="168" spans="1:6" x14ac:dyDescent="0.2">
      <c r="A168" s="68">
        <v>167</v>
      </c>
      <c r="B168" s="68" t="s">
        <v>777</v>
      </c>
      <c r="C168" s="68" t="s">
        <v>1045</v>
      </c>
      <c r="D168" s="68" t="s">
        <v>1091</v>
      </c>
      <c r="E168" s="68" t="s">
        <v>1573</v>
      </c>
      <c r="F168" s="70" t="str">
        <f t="shared" si="2"/>
        <v>沖　　良宣</v>
      </c>
    </row>
    <row r="169" spans="1:6" x14ac:dyDescent="0.2">
      <c r="A169" s="68">
        <v>168</v>
      </c>
      <c r="B169" s="68" t="s">
        <v>778</v>
      </c>
      <c r="C169" s="68" t="s">
        <v>1046</v>
      </c>
      <c r="D169" s="68" t="s">
        <v>1091</v>
      </c>
      <c r="E169" s="68" t="s">
        <v>1574</v>
      </c>
      <c r="F169" s="70" t="str">
        <f t="shared" si="2"/>
        <v>松井　孝明</v>
      </c>
    </row>
    <row r="170" spans="1:6" x14ac:dyDescent="0.2">
      <c r="A170" s="68">
        <v>169</v>
      </c>
      <c r="B170" s="68" t="s">
        <v>1401</v>
      </c>
      <c r="C170" s="68" t="s">
        <v>1387</v>
      </c>
      <c r="D170" s="68" t="s">
        <v>1091</v>
      </c>
      <c r="E170" s="68" t="s">
        <v>1575</v>
      </c>
      <c r="F170" s="70" t="str">
        <f t="shared" si="2"/>
        <v>宮本　美枝子</v>
      </c>
    </row>
    <row r="171" spans="1:6" x14ac:dyDescent="0.2">
      <c r="A171" s="68">
        <v>170</v>
      </c>
      <c r="B171" s="68" t="s">
        <v>719</v>
      </c>
      <c r="C171" s="68" t="s">
        <v>1367</v>
      </c>
      <c r="D171" s="68" t="s">
        <v>1091</v>
      </c>
      <c r="E171" s="68" t="s">
        <v>1576</v>
      </c>
      <c r="F171" s="70" t="str">
        <f t="shared" si="2"/>
        <v>黒河内　雅典</v>
      </c>
    </row>
    <row r="172" spans="1:6" x14ac:dyDescent="0.2">
      <c r="A172" s="68">
        <v>171</v>
      </c>
      <c r="B172" s="68" t="s">
        <v>719</v>
      </c>
      <c r="C172" s="68" t="s">
        <v>1367</v>
      </c>
      <c r="D172" s="68" t="s">
        <v>1091</v>
      </c>
      <c r="E172" s="68" t="s">
        <v>1577</v>
      </c>
      <c r="F172" s="70" t="str">
        <f t="shared" si="2"/>
        <v>黒河内　雅典</v>
      </c>
    </row>
    <row r="173" spans="1:6" x14ac:dyDescent="0.2">
      <c r="A173" s="68">
        <v>172</v>
      </c>
      <c r="B173" s="68" t="s">
        <v>720</v>
      </c>
      <c r="C173" s="68" t="s">
        <v>1066</v>
      </c>
      <c r="D173" s="68" t="s">
        <v>1091</v>
      </c>
      <c r="E173" s="68" t="s">
        <v>1578</v>
      </c>
      <c r="F173" s="70" t="str">
        <f t="shared" si="2"/>
        <v>髙橋　義尚</v>
      </c>
    </row>
    <row r="174" spans="1:6" x14ac:dyDescent="0.2">
      <c r="A174" s="68">
        <v>173</v>
      </c>
      <c r="B174" s="68" t="s">
        <v>758</v>
      </c>
      <c r="C174" s="68" t="s">
        <v>1075</v>
      </c>
      <c r="D174" s="68" t="s">
        <v>1091</v>
      </c>
      <c r="E174" s="68" t="s">
        <v>1579</v>
      </c>
      <c r="F174" s="70" t="str">
        <f t="shared" si="2"/>
        <v>田中　慎一</v>
      </c>
    </row>
    <row r="175" spans="1:6" x14ac:dyDescent="0.2">
      <c r="A175" s="68">
        <v>174</v>
      </c>
      <c r="B175" s="68" t="s">
        <v>748</v>
      </c>
      <c r="C175" s="68" t="s">
        <v>1048</v>
      </c>
      <c r="D175" s="68" t="s">
        <v>1091</v>
      </c>
      <c r="E175" s="68" t="s">
        <v>1580</v>
      </c>
      <c r="F175" s="70" t="str">
        <f t="shared" si="2"/>
        <v>長谷場　純一</v>
      </c>
    </row>
    <row r="176" spans="1:6" x14ac:dyDescent="0.2">
      <c r="A176" s="68">
        <v>175</v>
      </c>
      <c r="B176" s="68" t="s">
        <v>780</v>
      </c>
      <c r="C176" s="68" t="s">
        <v>1049</v>
      </c>
      <c r="D176" s="68" t="s">
        <v>1091</v>
      </c>
      <c r="E176" s="68" t="s">
        <v>1581</v>
      </c>
      <c r="F176" s="70" t="str">
        <f t="shared" si="2"/>
        <v>樋口　一哉</v>
      </c>
    </row>
    <row r="177" spans="1:6" x14ac:dyDescent="0.2">
      <c r="A177" s="68">
        <v>176</v>
      </c>
      <c r="B177" s="68" t="s">
        <v>781</v>
      </c>
      <c r="C177" s="68" t="s">
        <v>1058</v>
      </c>
      <c r="D177" s="68" t="s">
        <v>1091</v>
      </c>
      <c r="E177" s="68" t="s">
        <v>1582</v>
      </c>
      <c r="F177" s="70" t="str">
        <f t="shared" si="2"/>
        <v>谷口　聡</v>
      </c>
    </row>
    <row r="178" spans="1:6" x14ac:dyDescent="0.2">
      <c r="A178" s="68">
        <v>177</v>
      </c>
      <c r="B178" s="68" t="s">
        <v>785</v>
      </c>
      <c r="C178" s="68" t="s">
        <v>1050</v>
      </c>
      <c r="D178" s="68" t="s">
        <v>1091</v>
      </c>
      <c r="E178" s="68" t="s">
        <v>1583</v>
      </c>
      <c r="F178" s="70" t="str">
        <f t="shared" si="2"/>
        <v>桑田　耕治</v>
      </c>
    </row>
    <row r="179" spans="1:6" x14ac:dyDescent="0.2">
      <c r="A179" s="68">
        <v>178</v>
      </c>
      <c r="B179" s="68" t="s">
        <v>737</v>
      </c>
      <c r="C179" s="68" t="s">
        <v>1252</v>
      </c>
      <c r="D179" s="68" t="s">
        <v>1091</v>
      </c>
      <c r="E179" s="68" t="s">
        <v>1584</v>
      </c>
      <c r="F179" s="70" t="str">
        <f t="shared" si="2"/>
        <v>古河　真紀子</v>
      </c>
    </row>
    <row r="180" spans="1:6" x14ac:dyDescent="0.2">
      <c r="A180" s="68">
        <v>179</v>
      </c>
      <c r="B180" s="68" t="s">
        <v>695</v>
      </c>
      <c r="C180" s="68" t="s">
        <v>1036</v>
      </c>
      <c r="D180" s="68" t="s">
        <v>1091</v>
      </c>
      <c r="E180" s="68" t="s">
        <v>1585</v>
      </c>
      <c r="F180" s="70" t="str">
        <f t="shared" si="2"/>
        <v>岸部　健司</v>
      </c>
    </row>
    <row r="181" spans="1:6" x14ac:dyDescent="0.2">
      <c r="A181" s="68">
        <v>180</v>
      </c>
      <c r="B181" s="68" t="s">
        <v>730</v>
      </c>
      <c r="C181" s="68" t="s">
        <v>1077</v>
      </c>
      <c r="D181" s="68" t="s">
        <v>1091</v>
      </c>
      <c r="E181" s="68" t="s">
        <v>1586</v>
      </c>
      <c r="F181" s="70" t="str">
        <f t="shared" si="2"/>
        <v>杉野　智也</v>
      </c>
    </row>
    <row r="182" spans="1:6" x14ac:dyDescent="0.2">
      <c r="A182" s="68">
        <v>181</v>
      </c>
      <c r="B182" s="68" t="s">
        <v>731</v>
      </c>
      <c r="C182" s="68" t="s">
        <v>1061</v>
      </c>
      <c r="D182" s="68" t="s">
        <v>1091</v>
      </c>
      <c r="E182" s="68" t="s">
        <v>1587</v>
      </c>
      <c r="F182" s="70" t="str">
        <f t="shared" si="2"/>
        <v>伊藤　聖二</v>
      </c>
    </row>
    <row r="183" spans="1:6" x14ac:dyDescent="0.2">
      <c r="A183" s="68">
        <v>182</v>
      </c>
      <c r="B183" s="68" t="s">
        <v>1403</v>
      </c>
      <c r="C183" s="68" t="s">
        <v>1381</v>
      </c>
      <c r="D183" s="68" t="s">
        <v>1091</v>
      </c>
      <c r="E183" s="68" t="s">
        <v>1588</v>
      </c>
      <c r="F183" s="70" t="str">
        <f t="shared" si="2"/>
        <v>林　泰孝</v>
      </c>
    </row>
    <row r="184" spans="1:6" x14ac:dyDescent="0.2">
      <c r="A184" s="68">
        <v>183</v>
      </c>
      <c r="B184" s="68" t="s">
        <v>750</v>
      </c>
      <c r="C184" s="68" t="s">
        <v>1378</v>
      </c>
      <c r="D184" s="68" t="s">
        <v>1091</v>
      </c>
      <c r="E184" s="68" t="s">
        <v>1589</v>
      </c>
      <c r="F184" s="70" t="str">
        <f t="shared" si="2"/>
        <v>橋本　智稔</v>
      </c>
    </row>
    <row r="185" spans="1:6" x14ac:dyDescent="0.2">
      <c r="A185" s="68">
        <v>184</v>
      </c>
      <c r="B185" s="68" t="s">
        <v>751</v>
      </c>
      <c r="C185" s="68" t="s">
        <v>1368</v>
      </c>
      <c r="D185" s="68" t="s">
        <v>1091</v>
      </c>
      <c r="E185" s="68" t="s">
        <v>1590</v>
      </c>
      <c r="F185" s="70" t="str">
        <f t="shared" si="2"/>
        <v>神戸　剛</v>
      </c>
    </row>
    <row r="186" spans="1:6" x14ac:dyDescent="0.2">
      <c r="A186" s="68">
        <v>185</v>
      </c>
      <c r="B186" s="68" t="s">
        <v>797</v>
      </c>
      <c r="C186" s="68" t="s">
        <v>1062</v>
      </c>
      <c r="D186" s="68" t="s">
        <v>1091</v>
      </c>
      <c r="E186" s="68" t="s">
        <v>1591</v>
      </c>
      <c r="F186" s="70" t="str">
        <f t="shared" si="2"/>
        <v>松本　久永</v>
      </c>
    </row>
    <row r="187" spans="1:6" x14ac:dyDescent="0.2">
      <c r="A187" s="68">
        <v>186</v>
      </c>
      <c r="B187" s="68" t="s">
        <v>806</v>
      </c>
      <c r="C187" s="68" t="s">
        <v>1380</v>
      </c>
      <c r="D187" s="68" t="s">
        <v>1091</v>
      </c>
      <c r="E187" s="68" t="s">
        <v>1592</v>
      </c>
      <c r="F187" s="70" t="str">
        <f t="shared" si="2"/>
        <v>岩井　高士</v>
      </c>
    </row>
    <row r="188" spans="1:6" x14ac:dyDescent="0.2">
      <c r="A188" s="68">
        <v>187</v>
      </c>
      <c r="B188" s="68" t="s">
        <v>713</v>
      </c>
      <c r="C188" s="68" t="s">
        <v>1063</v>
      </c>
      <c r="D188" s="68" t="s">
        <v>1091</v>
      </c>
      <c r="E188" s="68" t="s">
        <v>1593</v>
      </c>
      <c r="F188" s="70" t="str">
        <f t="shared" si="2"/>
        <v>増田　百代</v>
      </c>
    </row>
    <row r="189" spans="1:6" x14ac:dyDescent="0.2">
      <c r="A189" s="68">
        <v>188</v>
      </c>
      <c r="B189" s="68" t="s">
        <v>800</v>
      </c>
      <c r="C189" s="68" t="s">
        <v>1388</v>
      </c>
      <c r="D189" s="68" t="s">
        <v>1091</v>
      </c>
      <c r="E189" s="68" t="s">
        <v>1594</v>
      </c>
      <c r="F189" s="70" t="str">
        <f t="shared" si="2"/>
        <v>井上　新悟</v>
      </c>
    </row>
    <row r="190" spans="1:6" x14ac:dyDescent="0.2">
      <c r="A190" s="68">
        <v>189</v>
      </c>
      <c r="B190" s="68" t="s">
        <v>803</v>
      </c>
      <c r="C190" s="68" t="s">
        <v>1064</v>
      </c>
      <c r="D190" s="68" t="s">
        <v>1091</v>
      </c>
      <c r="E190" s="68" t="s">
        <v>1595</v>
      </c>
      <c r="F190" s="70" t="str">
        <f t="shared" si="2"/>
        <v>高見　宏樹</v>
      </c>
    </row>
    <row r="191" spans="1:6" x14ac:dyDescent="0.2">
      <c r="A191" s="68">
        <v>190</v>
      </c>
      <c r="B191" s="68" t="s">
        <v>803</v>
      </c>
      <c r="C191" s="68" t="s">
        <v>1064</v>
      </c>
      <c r="D191" s="68" t="s">
        <v>1091</v>
      </c>
      <c r="E191" s="68" t="s">
        <v>1596</v>
      </c>
      <c r="F191" s="70" t="str">
        <f t="shared" si="2"/>
        <v>高見　宏樹</v>
      </c>
    </row>
    <row r="192" spans="1:6" x14ac:dyDescent="0.2">
      <c r="A192" s="68">
        <v>191</v>
      </c>
      <c r="B192" s="68" t="s">
        <v>809</v>
      </c>
      <c r="C192" s="68" t="s">
        <v>1389</v>
      </c>
      <c r="D192" s="68" t="s">
        <v>1091</v>
      </c>
      <c r="E192" s="68" t="s">
        <v>1597</v>
      </c>
      <c r="F192" s="70" t="str">
        <f t="shared" si="2"/>
        <v>森垣　泰宏</v>
      </c>
    </row>
    <row r="193" spans="1:6" x14ac:dyDescent="0.2">
      <c r="A193" s="68">
        <v>192</v>
      </c>
      <c r="B193" s="68" t="s">
        <v>1404</v>
      </c>
      <c r="C193" s="68" t="s">
        <v>1390</v>
      </c>
      <c r="D193" s="68" t="s">
        <v>1091</v>
      </c>
      <c r="E193" s="68" t="s">
        <v>1598</v>
      </c>
      <c r="F193" s="70" t="str">
        <f t="shared" si="2"/>
        <v>下條　謙一郎</v>
      </c>
    </row>
    <row r="194" spans="1:6" x14ac:dyDescent="0.2">
      <c r="A194" s="68">
        <v>193</v>
      </c>
      <c r="B194" s="68" t="s">
        <v>818</v>
      </c>
      <c r="C194" s="68" t="s">
        <v>1084</v>
      </c>
      <c r="D194" s="68" t="s">
        <v>1091</v>
      </c>
      <c r="E194" s="68" t="s">
        <v>1599</v>
      </c>
      <c r="F194" s="70" t="str">
        <f t="shared" ref="F194:F248" si="3">IFERROR(VLOOKUP(B194,学校名校長名リスト,3,FALSE),"")</f>
        <v>阿部　都貴子</v>
      </c>
    </row>
    <row r="195" spans="1:6" x14ac:dyDescent="0.2">
      <c r="A195" s="68">
        <v>194</v>
      </c>
      <c r="B195" s="68" t="s">
        <v>817</v>
      </c>
      <c r="C195" s="68" t="s">
        <v>1391</v>
      </c>
      <c r="D195" s="68" t="s">
        <v>1091</v>
      </c>
      <c r="E195" s="68" t="s">
        <v>1600</v>
      </c>
      <c r="F195" s="70" t="str">
        <f t="shared" si="3"/>
        <v>松本　宗弘</v>
      </c>
    </row>
    <row r="196" spans="1:6" x14ac:dyDescent="0.2">
      <c r="A196" s="68">
        <v>195</v>
      </c>
      <c r="B196" s="68" t="s">
        <v>580</v>
      </c>
      <c r="C196" s="68" t="s">
        <v>1040</v>
      </c>
      <c r="D196" s="68" t="s">
        <v>1091</v>
      </c>
      <c r="E196" s="68" t="s">
        <v>1601</v>
      </c>
      <c r="F196" s="70" t="str">
        <f t="shared" si="3"/>
        <v>東郷　達夫</v>
      </c>
    </row>
    <row r="197" spans="1:6" x14ac:dyDescent="0.2">
      <c r="A197" s="68">
        <v>196</v>
      </c>
      <c r="B197" s="68" t="s">
        <v>583</v>
      </c>
      <c r="C197" s="68" t="s">
        <v>1072</v>
      </c>
      <c r="D197" s="68" t="s">
        <v>1091</v>
      </c>
      <c r="E197" s="68" t="s">
        <v>1602</v>
      </c>
      <c r="F197" s="70" t="str">
        <f t="shared" si="3"/>
        <v>太田　哲也</v>
      </c>
    </row>
    <row r="198" spans="1:6" x14ac:dyDescent="0.2">
      <c r="A198" s="68">
        <v>197</v>
      </c>
      <c r="B198" s="49" t="s">
        <v>1397</v>
      </c>
      <c r="C198" s="49" t="s">
        <v>1371</v>
      </c>
      <c r="D198" s="49" t="s">
        <v>1091</v>
      </c>
      <c r="E198" s="49" t="s">
        <v>1603</v>
      </c>
      <c r="F198" s="70" t="str">
        <f t="shared" si="3"/>
        <v/>
      </c>
    </row>
    <row r="199" spans="1:6" x14ac:dyDescent="0.2">
      <c r="A199" s="68">
        <v>198</v>
      </c>
      <c r="B199" s="49" t="s">
        <v>702</v>
      </c>
      <c r="C199" s="49" t="s">
        <v>1041</v>
      </c>
      <c r="D199" s="49" t="s">
        <v>1092</v>
      </c>
      <c r="E199" s="49" t="s">
        <v>1604</v>
      </c>
      <c r="F199" s="70" t="str">
        <f t="shared" si="3"/>
        <v>下浦　広章</v>
      </c>
    </row>
    <row r="200" spans="1:6" x14ac:dyDescent="0.2">
      <c r="A200" s="68">
        <v>199</v>
      </c>
      <c r="B200" s="49" t="s">
        <v>782</v>
      </c>
      <c r="C200" s="49" t="s">
        <v>1057</v>
      </c>
      <c r="D200" s="49" t="s">
        <v>1092</v>
      </c>
      <c r="E200" s="49" t="s">
        <v>1605</v>
      </c>
      <c r="F200" s="70" t="str">
        <f t="shared" si="3"/>
        <v>吉澤　孝雄</v>
      </c>
    </row>
    <row r="201" spans="1:6" x14ac:dyDescent="0.2">
      <c r="A201" s="68">
        <v>200</v>
      </c>
      <c r="B201" s="49" t="s">
        <v>721</v>
      </c>
      <c r="C201" s="49" t="s">
        <v>1051</v>
      </c>
      <c r="D201" s="49" t="s">
        <v>1092</v>
      </c>
      <c r="E201" s="49" t="s">
        <v>1606</v>
      </c>
      <c r="F201" s="70" t="str">
        <f t="shared" si="3"/>
        <v>白井　征彰</v>
      </c>
    </row>
    <row r="202" spans="1:6" x14ac:dyDescent="0.2">
      <c r="A202" s="68">
        <v>201</v>
      </c>
      <c r="B202" s="49" t="s">
        <v>710</v>
      </c>
      <c r="C202" s="49" t="s">
        <v>1376</v>
      </c>
      <c r="D202" s="49" t="s">
        <v>1092</v>
      </c>
      <c r="E202" s="49" t="s">
        <v>1607</v>
      </c>
      <c r="F202" s="70" t="str">
        <f t="shared" si="3"/>
        <v>内藤　敦志</v>
      </c>
    </row>
    <row r="203" spans="1:6" x14ac:dyDescent="0.2">
      <c r="A203" s="68">
        <v>202</v>
      </c>
      <c r="B203" s="49" t="s">
        <v>732</v>
      </c>
      <c r="C203" s="49" t="s">
        <v>1255</v>
      </c>
      <c r="D203" s="49" t="s">
        <v>1092</v>
      </c>
      <c r="E203" s="49" t="s">
        <v>1608</v>
      </c>
      <c r="F203" s="70" t="str">
        <f t="shared" si="3"/>
        <v>古河　浩和</v>
      </c>
    </row>
    <row r="204" spans="1:6" x14ac:dyDescent="0.2">
      <c r="A204" s="68">
        <v>203</v>
      </c>
      <c r="B204" s="49" t="s">
        <v>689</v>
      </c>
      <c r="C204" s="49" t="s">
        <v>1074</v>
      </c>
      <c r="D204" s="49" t="s">
        <v>1093</v>
      </c>
      <c r="E204" s="49" t="s">
        <v>1609</v>
      </c>
      <c r="F204" s="70" t="str">
        <f t="shared" si="3"/>
        <v>西盛　康子</v>
      </c>
    </row>
    <row r="205" spans="1:6" x14ac:dyDescent="0.2">
      <c r="A205" s="68">
        <v>204</v>
      </c>
      <c r="B205" s="49" t="s">
        <v>1401</v>
      </c>
      <c r="C205" s="49" t="s">
        <v>1387</v>
      </c>
      <c r="D205" s="49" t="s">
        <v>1093</v>
      </c>
      <c r="E205" s="49" t="s">
        <v>1610</v>
      </c>
      <c r="F205" s="70" t="str">
        <f t="shared" si="3"/>
        <v>宮本　美枝子</v>
      </c>
    </row>
    <row r="206" spans="1:6" x14ac:dyDescent="0.2">
      <c r="A206" s="68">
        <v>205</v>
      </c>
      <c r="B206" s="49" t="s">
        <v>719</v>
      </c>
      <c r="C206" s="49" t="s">
        <v>1367</v>
      </c>
      <c r="D206" s="49" t="s">
        <v>1093</v>
      </c>
      <c r="E206" s="49" t="s">
        <v>1611</v>
      </c>
      <c r="F206" s="70" t="str">
        <f t="shared" si="3"/>
        <v>黒河内　雅典</v>
      </c>
    </row>
    <row r="207" spans="1:6" x14ac:dyDescent="0.2">
      <c r="A207" s="68">
        <v>206</v>
      </c>
      <c r="B207" s="49" t="s">
        <v>757</v>
      </c>
      <c r="C207" s="49" t="s">
        <v>1392</v>
      </c>
      <c r="D207" s="49" t="s">
        <v>1093</v>
      </c>
      <c r="E207" s="49" t="s">
        <v>1612</v>
      </c>
      <c r="F207" s="70" t="str">
        <f t="shared" si="3"/>
        <v>名手　健二</v>
      </c>
    </row>
    <row r="208" spans="1:6" x14ac:dyDescent="0.2">
      <c r="A208" s="68">
        <v>207</v>
      </c>
      <c r="B208" s="49" t="s">
        <v>695</v>
      </c>
      <c r="C208" s="49" t="s">
        <v>1036</v>
      </c>
      <c r="D208" s="49" t="s">
        <v>1093</v>
      </c>
      <c r="E208" s="49" t="s">
        <v>1613</v>
      </c>
      <c r="F208" s="70" t="str">
        <f t="shared" si="3"/>
        <v>岸部　健司</v>
      </c>
    </row>
    <row r="209" spans="1:6" x14ac:dyDescent="0.2">
      <c r="A209" s="68">
        <v>208</v>
      </c>
      <c r="B209" s="49" t="s">
        <v>692</v>
      </c>
      <c r="C209" s="49" t="s">
        <v>1076</v>
      </c>
      <c r="D209" s="49" t="s">
        <v>1030</v>
      </c>
      <c r="E209" s="49" t="s">
        <v>1614</v>
      </c>
      <c r="F209" s="70" t="str">
        <f t="shared" si="3"/>
        <v>富田　尚美</v>
      </c>
    </row>
    <row r="210" spans="1:6" x14ac:dyDescent="0.2">
      <c r="A210" s="68">
        <v>209</v>
      </c>
      <c r="B210" s="49" t="s">
        <v>759</v>
      </c>
      <c r="C210" s="49" t="s">
        <v>1030</v>
      </c>
      <c r="D210" s="49" t="s">
        <v>1030</v>
      </c>
      <c r="E210" s="49" t="s">
        <v>1615</v>
      </c>
      <c r="F210" s="70" t="str">
        <f t="shared" si="3"/>
        <v>村中　利章</v>
      </c>
    </row>
    <row r="211" spans="1:6" x14ac:dyDescent="0.2">
      <c r="A211" s="68">
        <v>210</v>
      </c>
      <c r="B211" s="49" t="s">
        <v>791</v>
      </c>
      <c r="C211" s="49" t="s">
        <v>1080</v>
      </c>
      <c r="D211" s="49" t="s">
        <v>1030</v>
      </c>
      <c r="E211" s="49" t="s">
        <v>1616</v>
      </c>
      <c r="F211" s="70" t="str">
        <f t="shared" si="3"/>
        <v>岩本　義裕</v>
      </c>
    </row>
    <row r="212" spans="1:6" x14ac:dyDescent="0.2">
      <c r="A212" s="68">
        <v>211</v>
      </c>
      <c r="B212" s="49" t="s">
        <v>733</v>
      </c>
      <c r="C212" s="49" t="s">
        <v>1033</v>
      </c>
      <c r="D212" s="49" t="s">
        <v>1030</v>
      </c>
      <c r="E212" s="49" t="s">
        <v>1617</v>
      </c>
      <c r="F212" s="70" t="str">
        <f>IFERROR(VLOOKUP(B212,学校名校長名リスト,3,FALSE),"")</f>
        <v>大楠　扶美男</v>
      </c>
    </row>
    <row r="213" spans="1:6" x14ac:dyDescent="0.2">
      <c r="A213" s="68">
        <v>212</v>
      </c>
      <c r="B213" s="49" t="s">
        <v>803</v>
      </c>
      <c r="C213" s="49" t="s">
        <v>1064</v>
      </c>
      <c r="D213" s="49" t="s">
        <v>1030</v>
      </c>
      <c r="E213" s="49" t="s">
        <v>1618</v>
      </c>
      <c r="F213" s="70" t="str">
        <f t="shared" si="3"/>
        <v>高見　宏樹</v>
      </c>
    </row>
    <row r="214" spans="1:6" x14ac:dyDescent="0.2">
      <c r="A214" s="68">
        <v>213</v>
      </c>
      <c r="B214" s="49" t="s">
        <v>773</v>
      </c>
      <c r="C214" s="49" t="s">
        <v>1267</v>
      </c>
      <c r="D214" s="49" t="s">
        <v>1094</v>
      </c>
      <c r="E214" s="49" t="s">
        <v>1619</v>
      </c>
      <c r="F214" s="70" t="str">
        <f t="shared" si="3"/>
        <v>東濵　善通</v>
      </c>
    </row>
    <row r="215" spans="1:6" x14ac:dyDescent="0.2">
      <c r="A215" s="68">
        <v>214</v>
      </c>
      <c r="B215" s="49" t="s">
        <v>709</v>
      </c>
      <c r="C215" s="49" t="s">
        <v>1068</v>
      </c>
      <c r="D215" s="49" t="s">
        <v>1094</v>
      </c>
      <c r="E215" s="49" t="s">
        <v>1620</v>
      </c>
      <c r="F215" s="70" t="str">
        <f t="shared" si="3"/>
        <v>田村　純一</v>
      </c>
    </row>
    <row r="216" spans="1:6" x14ac:dyDescent="0.2">
      <c r="A216" s="68">
        <v>215</v>
      </c>
      <c r="B216" s="49" t="s">
        <v>792</v>
      </c>
      <c r="C216" s="49" t="s">
        <v>1053</v>
      </c>
      <c r="D216" s="49" t="s">
        <v>1094</v>
      </c>
      <c r="E216" s="49" t="s">
        <v>1621</v>
      </c>
      <c r="F216" s="70" t="str">
        <f t="shared" si="3"/>
        <v>藤川　弘起</v>
      </c>
    </row>
    <row r="217" spans="1:6" x14ac:dyDescent="0.2">
      <c r="A217" s="68">
        <v>216</v>
      </c>
      <c r="B217" s="49" t="s">
        <v>763</v>
      </c>
      <c r="C217" s="49" t="s">
        <v>1083</v>
      </c>
      <c r="D217" s="49" t="s">
        <v>1094</v>
      </c>
      <c r="E217" s="49" t="s">
        <v>1622</v>
      </c>
      <c r="F217" s="70" t="str">
        <f t="shared" si="3"/>
        <v>波部　新</v>
      </c>
    </row>
    <row r="218" spans="1:6" x14ac:dyDescent="0.2">
      <c r="A218" s="68">
        <v>217</v>
      </c>
      <c r="B218" s="49" t="s">
        <v>763</v>
      </c>
      <c r="C218" s="49" t="s">
        <v>1083</v>
      </c>
      <c r="D218" s="49" t="s">
        <v>1094</v>
      </c>
      <c r="E218" s="49" t="s">
        <v>1623</v>
      </c>
      <c r="F218" s="70" t="str">
        <f t="shared" si="3"/>
        <v>波部　新</v>
      </c>
    </row>
    <row r="219" spans="1:6" x14ac:dyDescent="0.2">
      <c r="A219" s="68">
        <v>218</v>
      </c>
      <c r="B219" s="49" t="s">
        <v>741</v>
      </c>
      <c r="C219" s="49" t="s">
        <v>1038</v>
      </c>
      <c r="D219" s="49" t="s">
        <v>1094</v>
      </c>
      <c r="E219" s="49" t="s">
        <v>1624</v>
      </c>
      <c r="F219" s="70" t="str">
        <f t="shared" si="3"/>
        <v>藤原　喜成</v>
      </c>
    </row>
    <row r="220" spans="1:6" x14ac:dyDescent="0.2">
      <c r="A220" s="68">
        <v>219</v>
      </c>
      <c r="B220" s="49" t="s">
        <v>741</v>
      </c>
      <c r="C220" s="49" t="s">
        <v>1038</v>
      </c>
      <c r="D220" s="49" t="s">
        <v>1094</v>
      </c>
      <c r="E220" s="49" t="s">
        <v>1625</v>
      </c>
      <c r="F220" s="70" t="str">
        <f t="shared" si="3"/>
        <v>藤原　喜成</v>
      </c>
    </row>
    <row r="221" spans="1:6" x14ac:dyDescent="0.2">
      <c r="A221" s="68">
        <v>220</v>
      </c>
      <c r="B221" s="49" t="s">
        <v>700</v>
      </c>
      <c r="C221" s="49" t="s">
        <v>1081</v>
      </c>
      <c r="D221" s="49" t="s">
        <v>1094</v>
      </c>
      <c r="E221" s="49" t="s">
        <v>1626</v>
      </c>
      <c r="F221" s="70" t="str">
        <f t="shared" si="3"/>
        <v>福田　孝善</v>
      </c>
    </row>
    <row r="222" spans="1:6" x14ac:dyDescent="0.2">
      <c r="A222" s="68">
        <v>221</v>
      </c>
      <c r="B222" s="49" t="s">
        <v>552</v>
      </c>
      <c r="C222" s="49" t="s">
        <v>1078</v>
      </c>
      <c r="D222" s="49" t="s">
        <v>1094</v>
      </c>
      <c r="E222" s="49" t="s">
        <v>1627</v>
      </c>
      <c r="F222" s="70" t="str">
        <f t="shared" si="3"/>
        <v>開田　守</v>
      </c>
    </row>
    <row r="223" spans="1:6" x14ac:dyDescent="0.2">
      <c r="A223" s="68">
        <v>222</v>
      </c>
      <c r="B223" s="49" t="s">
        <v>686</v>
      </c>
      <c r="C223" s="49" t="s">
        <v>1019</v>
      </c>
      <c r="D223" s="49" t="s">
        <v>1095</v>
      </c>
      <c r="E223" s="49" t="s">
        <v>1628</v>
      </c>
      <c r="F223" s="70" t="str">
        <f t="shared" si="3"/>
        <v>中野　卓哉</v>
      </c>
    </row>
    <row r="224" spans="1:6" x14ac:dyDescent="0.2">
      <c r="A224" s="68">
        <v>223</v>
      </c>
      <c r="B224" s="49" t="s">
        <v>739</v>
      </c>
      <c r="C224" s="49" t="s">
        <v>1393</v>
      </c>
      <c r="D224" s="49" t="s">
        <v>1095</v>
      </c>
      <c r="E224" s="49" t="s">
        <v>1629</v>
      </c>
      <c r="F224" s="70" t="str">
        <f t="shared" si="3"/>
        <v>安東　靖貴</v>
      </c>
    </row>
    <row r="225" spans="1:6" x14ac:dyDescent="0.2">
      <c r="A225" s="68">
        <v>224</v>
      </c>
      <c r="B225" s="49" t="s">
        <v>752</v>
      </c>
      <c r="C225" s="49" t="s">
        <v>1259</v>
      </c>
      <c r="D225" s="49" t="s">
        <v>1095</v>
      </c>
      <c r="E225" s="49" t="s">
        <v>1630</v>
      </c>
      <c r="F225" s="70" t="str">
        <f t="shared" si="3"/>
        <v>西田　拓巳</v>
      </c>
    </row>
    <row r="226" spans="1:6" x14ac:dyDescent="0.2">
      <c r="A226" s="68">
        <v>225</v>
      </c>
      <c r="B226" s="49" t="s">
        <v>1405</v>
      </c>
      <c r="C226" s="49" t="s">
        <v>1394</v>
      </c>
      <c r="D226" s="49" t="s">
        <v>1095</v>
      </c>
      <c r="E226" s="49" t="s">
        <v>1631</v>
      </c>
      <c r="F226" s="70" t="str">
        <f t="shared" si="3"/>
        <v>福田　孝善</v>
      </c>
    </row>
    <row r="227" spans="1:6" x14ac:dyDescent="0.2">
      <c r="A227" s="68">
        <v>226</v>
      </c>
      <c r="B227" s="49" t="s">
        <v>570</v>
      </c>
      <c r="C227" s="49" t="s">
        <v>1263</v>
      </c>
      <c r="D227" s="49" t="s">
        <v>1095</v>
      </c>
      <c r="E227" s="49" t="s">
        <v>1632</v>
      </c>
      <c r="F227" s="70" t="str">
        <f t="shared" si="3"/>
        <v>大森　寿史</v>
      </c>
    </row>
    <row r="228" spans="1:6" x14ac:dyDescent="0.2">
      <c r="A228" s="68">
        <v>227</v>
      </c>
      <c r="B228" s="49" t="s">
        <v>764</v>
      </c>
      <c r="C228" s="49" t="s">
        <v>1253</v>
      </c>
      <c r="D228" s="49" t="s">
        <v>1257</v>
      </c>
      <c r="E228" s="49" t="s">
        <v>1633</v>
      </c>
      <c r="F228" s="70" t="str">
        <f t="shared" si="3"/>
        <v>木澤　直子</v>
      </c>
    </row>
    <row r="229" spans="1:6" x14ac:dyDescent="0.2">
      <c r="A229" s="68"/>
      <c r="B229" s="49"/>
      <c r="C229" s="49"/>
      <c r="D229" s="49"/>
      <c r="E229" s="49"/>
      <c r="F229" s="70" t="str">
        <f t="shared" si="3"/>
        <v/>
      </c>
    </row>
    <row r="230" spans="1:6" x14ac:dyDescent="0.2">
      <c r="A230" s="68"/>
      <c r="B230" s="49"/>
      <c r="C230" s="49"/>
      <c r="D230" s="49"/>
      <c r="E230" s="49"/>
      <c r="F230" s="70" t="str">
        <f t="shared" si="3"/>
        <v/>
      </c>
    </row>
    <row r="231" spans="1:6" x14ac:dyDescent="0.2">
      <c r="A231" s="68"/>
      <c r="B231" s="49"/>
      <c r="C231" s="49"/>
      <c r="D231" s="49"/>
      <c r="E231" s="49"/>
      <c r="F231" s="70" t="str">
        <f t="shared" si="3"/>
        <v/>
      </c>
    </row>
    <row r="232" spans="1:6" x14ac:dyDescent="0.2">
      <c r="A232" s="68"/>
      <c r="B232" s="49"/>
      <c r="C232" s="49"/>
      <c r="D232" s="49"/>
      <c r="E232" s="49"/>
      <c r="F232" s="70" t="str">
        <f t="shared" si="3"/>
        <v/>
      </c>
    </row>
    <row r="233" spans="1:6" x14ac:dyDescent="0.2">
      <c r="A233" s="68"/>
      <c r="B233" s="49"/>
      <c r="C233" s="49"/>
      <c r="D233" s="49"/>
      <c r="E233" s="49"/>
      <c r="F233" s="70" t="str">
        <f t="shared" si="3"/>
        <v/>
      </c>
    </row>
    <row r="234" spans="1:6" x14ac:dyDescent="0.2">
      <c r="A234" s="68"/>
      <c r="B234" s="49"/>
      <c r="C234" s="49"/>
      <c r="D234" s="49"/>
      <c r="E234" s="49"/>
      <c r="F234" s="70" t="str">
        <f t="shared" si="3"/>
        <v/>
      </c>
    </row>
    <row r="235" spans="1:6" x14ac:dyDescent="0.2">
      <c r="A235" s="68"/>
      <c r="B235" s="49"/>
      <c r="C235" s="49"/>
      <c r="D235" s="49"/>
      <c r="E235" s="49"/>
      <c r="F235" s="70" t="str">
        <f t="shared" si="3"/>
        <v/>
      </c>
    </row>
    <row r="236" spans="1:6" x14ac:dyDescent="0.2">
      <c r="A236" s="68"/>
      <c r="B236" s="49"/>
      <c r="C236" s="49"/>
      <c r="D236" s="49"/>
      <c r="E236" s="49"/>
      <c r="F236" s="70" t="str">
        <f t="shared" si="3"/>
        <v/>
      </c>
    </row>
    <row r="237" spans="1:6" x14ac:dyDescent="0.2">
      <c r="A237" s="68"/>
      <c r="B237" s="49"/>
      <c r="C237" s="49"/>
      <c r="D237" s="49"/>
      <c r="E237" s="49"/>
      <c r="F237" s="70" t="str">
        <f t="shared" si="3"/>
        <v/>
      </c>
    </row>
    <row r="238" spans="1:6" x14ac:dyDescent="0.2">
      <c r="A238" s="68"/>
      <c r="B238" s="49"/>
      <c r="C238" s="49"/>
      <c r="D238" s="49"/>
      <c r="E238" s="49"/>
      <c r="F238" s="70" t="str">
        <f t="shared" si="3"/>
        <v/>
      </c>
    </row>
    <row r="239" spans="1:6" x14ac:dyDescent="0.2">
      <c r="A239" s="68"/>
      <c r="B239" s="49"/>
      <c r="C239" s="49"/>
      <c r="D239" s="49"/>
      <c r="E239" s="49"/>
      <c r="F239" s="70" t="str">
        <f t="shared" si="3"/>
        <v/>
      </c>
    </row>
    <row r="240" spans="1:6" x14ac:dyDescent="0.2">
      <c r="A240" s="68"/>
      <c r="B240" s="49"/>
      <c r="C240" s="49"/>
      <c r="D240" s="49"/>
      <c r="E240" s="49"/>
      <c r="F240" s="70" t="str">
        <f t="shared" si="3"/>
        <v/>
      </c>
    </row>
    <row r="241" spans="1:6" x14ac:dyDescent="0.2">
      <c r="A241" s="59"/>
      <c r="B241" s="59"/>
      <c r="C241" s="59"/>
      <c r="D241" s="59"/>
      <c r="E241" s="59"/>
      <c r="F241" s="292" t="str">
        <f t="shared" si="3"/>
        <v/>
      </c>
    </row>
    <row r="242" spans="1:6" x14ac:dyDescent="0.2">
      <c r="A242" s="59"/>
      <c r="B242" s="59"/>
      <c r="C242" s="59"/>
      <c r="D242" s="59"/>
      <c r="E242" s="59"/>
      <c r="F242" s="292" t="str">
        <f t="shared" si="3"/>
        <v/>
      </c>
    </row>
    <row r="243" spans="1:6" x14ac:dyDescent="0.2">
      <c r="A243" s="59"/>
      <c r="B243" s="293"/>
      <c r="C243" s="293"/>
      <c r="D243" s="293"/>
      <c r="E243" s="293"/>
      <c r="F243" s="292" t="str">
        <f t="shared" si="3"/>
        <v/>
      </c>
    </row>
    <row r="244" spans="1:6" x14ac:dyDescent="0.2">
      <c r="A244" s="293"/>
      <c r="B244" s="293"/>
      <c r="C244" s="293"/>
      <c r="D244" s="293"/>
      <c r="E244" s="293"/>
      <c r="F244" s="292" t="str">
        <f t="shared" si="3"/>
        <v/>
      </c>
    </row>
    <row r="245" spans="1:6" x14ac:dyDescent="0.2">
      <c r="A245" s="293"/>
      <c r="B245" s="293"/>
      <c r="C245" s="293"/>
      <c r="D245" s="293"/>
      <c r="E245" s="293"/>
      <c r="F245" s="292" t="str">
        <f t="shared" si="3"/>
        <v/>
      </c>
    </row>
    <row r="246" spans="1:6" x14ac:dyDescent="0.2">
      <c r="A246" s="293"/>
      <c r="B246" s="293"/>
      <c r="C246" s="293"/>
      <c r="D246" s="293"/>
      <c r="E246" s="293"/>
      <c r="F246" s="292" t="str">
        <f t="shared" si="3"/>
        <v/>
      </c>
    </row>
    <row r="247" spans="1:6" x14ac:dyDescent="0.2">
      <c r="A247" s="293"/>
      <c r="B247" s="293"/>
      <c r="C247" s="293"/>
      <c r="D247" s="293"/>
      <c r="E247" s="293"/>
      <c r="F247" s="292" t="str">
        <f t="shared" si="3"/>
        <v/>
      </c>
    </row>
    <row r="248" spans="1:6" x14ac:dyDescent="0.2">
      <c r="A248" s="293"/>
      <c r="B248" s="293"/>
      <c r="C248" s="293"/>
      <c r="D248" s="293"/>
      <c r="E248" s="293"/>
      <c r="F248" s="292" t="str">
        <f t="shared" si="3"/>
        <v/>
      </c>
    </row>
  </sheetData>
  <autoFilter ref="A1:F248" xr:uid="{00000000-0009-0000-0000-000005000000}">
    <sortState xmlns:xlrd2="http://schemas.microsoft.com/office/spreadsheetml/2017/richdata2" ref="A2:F246">
      <sortCondition ref="A1"/>
    </sortState>
  </autoFilter>
  <phoneticPr fontId="5"/>
  <pageMargins left="0.7" right="0.7" top="0.75" bottom="0.75" header="0.3" footer="0.3"/>
  <pageSetup paperSize="9" orientation="portrait" horizontalDpi="4294967293"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41D4C4-9F8C-4501-A662-1DDDAF5EB052}">
  <sheetPr>
    <pageSetUpPr fitToPage="1"/>
  </sheetPr>
  <dimension ref="B1:Z68"/>
  <sheetViews>
    <sheetView view="pageBreakPreview" zoomScale="70" zoomScaleNormal="70" zoomScaleSheetLayoutView="70" zoomScalePageLayoutView="75" workbookViewId="0">
      <selection activeCell="T7" sqref="T7"/>
    </sheetView>
  </sheetViews>
  <sheetFormatPr defaultColWidth="2.6328125" defaultRowHeight="13" x14ac:dyDescent="0.2"/>
  <cols>
    <col min="1" max="1" width="5.08984375" style="190" customWidth="1"/>
    <col min="2" max="2" width="3.90625" style="190" bestFit="1" customWidth="1"/>
    <col min="3" max="3" width="7.7265625" style="190" customWidth="1"/>
    <col min="4" max="4" width="3.453125" style="190" customWidth="1"/>
    <col min="5" max="5" width="112.90625" style="198" customWidth="1"/>
    <col min="6" max="9" width="3.6328125" style="190" customWidth="1"/>
    <col min="10" max="10" width="3.6328125" style="198" customWidth="1"/>
    <col min="11" max="19" width="6.90625" style="190" customWidth="1"/>
    <col min="20" max="20" width="0.7265625" style="190" customWidth="1"/>
    <col min="21" max="21" width="6" style="190" customWidth="1"/>
    <col min="22" max="16384" width="2.6328125" style="190"/>
  </cols>
  <sheetData>
    <row r="1" spans="2:26" ht="25.5" x14ac:dyDescent="0.2">
      <c r="S1" s="299"/>
    </row>
    <row r="2" spans="2:26" ht="25.5" x14ac:dyDescent="0.2">
      <c r="S2" s="300"/>
    </row>
    <row r="3" spans="2:26" ht="28.5" customHeight="1" x14ac:dyDescent="0.2">
      <c r="B3" s="356" t="s">
        <v>827</v>
      </c>
      <c r="C3" s="356"/>
      <c r="D3" s="356"/>
      <c r="E3" s="356"/>
      <c r="F3" s="356"/>
      <c r="G3" s="356"/>
      <c r="H3" s="356"/>
      <c r="I3" s="356"/>
      <c r="J3" s="356"/>
      <c r="K3" s="356"/>
      <c r="L3" s="356"/>
      <c r="M3" s="356"/>
      <c r="N3" s="356"/>
      <c r="O3" s="356"/>
      <c r="P3" s="356"/>
      <c r="Q3" s="356"/>
      <c r="R3" s="356"/>
      <c r="S3" s="356"/>
    </row>
    <row r="4" spans="2:26" ht="18.75" customHeight="1" x14ac:dyDescent="0.2">
      <c r="B4" s="212"/>
      <c r="C4" s="215"/>
      <c r="D4" s="212"/>
      <c r="E4" s="91"/>
      <c r="F4" s="91"/>
      <c r="G4" s="91"/>
      <c r="H4" s="91"/>
      <c r="I4" s="91"/>
      <c r="J4" s="91"/>
      <c r="K4" s="91"/>
      <c r="L4" s="357"/>
      <c r="M4" s="357"/>
      <c r="N4" s="357"/>
      <c r="O4" s="357"/>
      <c r="P4" s="357"/>
      <c r="Q4" s="357"/>
      <c r="R4" s="357"/>
      <c r="S4" s="357"/>
    </row>
    <row r="5" spans="2:26" ht="10.5" customHeight="1" x14ac:dyDescent="0.2">
      <c r="B5" s="92"/>
      <c r="C5" s="358" t="s">
        <v>1279</v>
      </c>
      <c r="D5" s="358"/>
      <c r="E5" s="359"/>
      <c r="F5" s="362" t="s">
        <v>828</v>
      </c>
      <c r="G5" s="365" t="s">
        <v>829</v>
      </c>
      <c r="H5" s="368" t="s">
        <v>993</v>
      </c>
      <c r="I5" s="371" t="s">
        <v>830</v>
      </c>
      <c r="J5" s="374" t="s">
        <v>831</v>
      </c>
      <c r="K5" s="375"/>
      <c r="L5" s="375"/>
      <c r="M5" s="375"/>
      <c r="N5" s="375"/>
      <c r="O5" s="375"/>
      <c r="P5" s="375"/>
      <c r="Q5" s="375"/>
      <c r="R5" s="375"/>
      <c r="S5" s="376"/>
    </row>
    <row r="6" spans="2:26" ht="25.5" customHeight="1" x14ac:dyDescent="0.2">
      <c r="B6" s="93"/>
      <c r="C6" s="360"/>
      <c r="D6" s="360"/>
      <c r="E6" s="361"/>
      <c r="F6" s="363"/>
      <c r="G6" s="366"/>
      <c r="H6" s="369"/>
      <c r="I6" s="372"/>
      <c r="J6" s="377"/>
      <c r="K6" s="378"/>
      <c r="L6" s="378"/>
      <c r="M6" s="378"/>
      <c r="N6" s="378"/>
      <c r="O6" s="378"/>
      <c r="P6" s="378"/>
      <c r="Q6" s="378"/>
      <c r="R6" s="378"/>
      <c r="S6" s="379"/>
    </row>
    <row r="7" spans="2:26" ht="35.25" customHeight="1" x14ac:dyDescent="0.2">
      <c r="B7" s="93"/>
      <c r="C7" s="360"/>
      <c r="D7" s="360"/>
      <c r="E7" s="361"/>
      <c r="F7" s="363"/>
      <c r="G7" s="366"/>
      <c r="H7" s="369"/>
      <c r="I7" s="372"/>
      <c r="J7" s="380" t="s">
        <v>832</v>
      </c>
      <c r="K7" s="383" t="s">
        <v>833</v>
      </c>
      <c r="L7" s="384"/>
      <c r="M7" s="384"/>
      <c r="N7" s="384"/>
      <c r="O7" s="384"/>
      <c r="P7" s="384"/>
      <c r="Q7" s="384"/>
      <c r="R7" s="384"/>
      <c r="S7" s="385"/>
    </row>
    <row r="8" spans="2:26" ht="30.75" customHeight="1" x14ac:dyDescent="0.2">
      <c r="B8" s="93"/>
      <c r="C8" s="411" t="s">
        <v>834</v>
      </c>
      <c r="D8" s="94"/>
      <c r="E8" s="95" t="s">
        <v>835</v>
      </c>
      <c r="F8" s="363"/>
      <c r="G8" s="366"/>
      <c r="H8" s="369"/>
      <c r="I8" s="372"/>
      <c r="J8" s="381"/>
      <c r="K8" s="386"/>
      <c r="L8" s="387"/>
      <c r="M8" s="387"/>
      <c r="N8" s="387"/>
      <c r="O8" s="387"/>
      <c r="P8" s="387"/>
      <c r="Q8" s="387"/>
      <c r="R8" s="387"/>
      <c r="S8" s="388"/>
    </row>
    <row r="9" spans="2:26" ht="30.75" customHeight="1" x14ac:dyDescent="0.2">
      <c r="B9" s="93"/>
      <c r="C9" s="411"/>
      <c r="D9" s="94"/>
      <c r="E9" s="95" t="s">
        <v>836</v>
      </c>
      <c r="F9" s="363"/>
      <c r="G9" s="366"/>
      <c r="H9" s="369"/>
      <c r="I9" s="372"/>
      <c r="J9" s="381"/>
      <c r="K9" s="389"/>
      <c r="L9" s="390"/>
      <c r="M9" s="390"/>
      <c r="N9" s="390"/>
      <c r="O9" s="390"/>
      <c r="P9" s="390"/>
      <c r="Q9" s="390"/>
      <c r="R9" s="390"/>
      <c r="S9" s="391"/>
    </row>
    <row r="10" spans="2:26" ht="30.75" customHeight="1" x14ac:dyDescent="0.2">
      <c r="B10" s="93"/>
      <c r="C10" s="411"/>
      <c r="D10" s="94"/>
      <c r="E10" s="95" t="s">
        <v>837</v>
      </c>
      <c r="F10" s="363"/>
      <c r="G10" s="366"/>
      <c r="H10" s="369"/>
      <c r="I10" s="372"/>
      <c r="J10" s="381"/>
      <c r="K10" s="398" t="s">
        <v>838</v>
      </c>
      <c r="L10" s="399"/>
      <c r="M10" s="400"/>
      <c r="N10" s="398" t="s">
        <v>839</v>
      </c>
      <c r="O10" s="399"/>
      <c r="P10" s="400"/>
      <c r="Q10" s="398" t="s">
        <v>840</v>
      </c>
      <c r="R10" s="399"/>
      <c r="S10" s="400"/>
    </row>
    <row r="11" spans="2:26" ht="30.75" customHeight="1" x14ac:dyDescent="0.2">
      <c r="B11" s="93"/>
      <c r="C11" s="411"/>
      <c r="D11" s="94"/>
      <c r="E11" s="95" t="s">
        <v>841</v>
      </c>
      <c r="F11" s="363"/>
      <c r="G11" s="366"/>
      <c r="H11" s="369"/>
      <c r="I11" s="372"/>
      <c r="J11" s="381"/>
      <c r="K11" s="392" t="s">
        <v>842</v>
      </c>
      <c r="L11" s="394" t="s">
        <v>843</v>
      </c>
      <c r="M11" s="396" t="s">
        <v>844</v>
      </c>
      <c r="N11" s="392" t="s">
        <v>842</v>
      </c>
      <c r="O11" s="394" t="s">
        <v>843</v>
      </c>
      <c r="P11" s="396" t="s">
        <v>844</v>
      </c>
      <c r="Q11" s="392" t="s">
        <v>842</v>
      </c>
      <c r="R11" s="394" t="s">
        <v>843</v>
      </c>
      <c r="S11" s="396" t="s">
        <v>844</v>
      </c>
    </row>
    <row r="12" spans="2:26" ht="30.75" customHeight="1" x14ac:dyDescent="0.2">
      <c r="B12" s="93"/>
      <c r="C12" s="411"/>
      <c r="D12" s="94"/>
      <c r="E12" s="95" t="s">
        <v>845</v>
      </c>
      <c r="F12" s="363"/>
      <c r="G12" s="366"/>
      <c r="H12" s="369"/>
      <c r="I12" s="372"/>
      <c r="J12" s="381"/>
      <c r="K12" s="392"/>
      <c r="L12" s="394"/>
      <c r="M12" s="396"/>
      <c r="N12" s="392"/>
      <c r="O12" s="394"/>
      <c r="P12" s="396"/>
      <c r="Q12" s="392"/>
      <c r="R12" s="394"/>
      <c r="S12" s="396"/>
      <c r="Z12" s="216"/>
    </row>
    <row r="13" spans="2:26" s="217" customFormat="1" ht="4.5" customHeight="1" x14ac:dyDescent="0.2">
      <c r="B13" s="93"/>
      <c r="C13" s="96"/>
      <c r="D13" s="97"/>
      <c r="E13" s="98"/>
      <c r="F13" s="363"/>
      <c r="G13" s="366"/>
      <c r="H13" s="369"/>
      <c r="I13" s="372"/>
      <c r="J13" s="381"/>
      <c r="K13" s="392"/>
      <c r="L13" s="394"/>
      <c r="M13" s="396"/>
      <c r="N13" s="392"/>
      <c r="O13" s="394"/>
      <c r="P13" s="396"/>
      <c r="Q13" s="392"/>
      <c r="R13" s="394"/>
      <c r="S13" s="396"/>
    </row>
    <row r="14" spans="2:26" s="217" customFormat="1" ht="4.5" customHeight="1" x14ac:dyDescent="0.2">
      <c r="B14" s="99"/>
      <c r="C14" s="100"/>
      <c r="D14" s="101"/>
      <c r="E14" s="102"/>
      <c r="F14" s="363"/>
      <c r="G14" s="366"/>
      <c r="H14" s="369"/>
      <c r="I14" s="372"/>
      <c r="J14" s="381"/>
      <c r="K14" s="392"/>
      <c r="L14" s="394"/>
      <c r="M14" s="396"/>
      <c r="N14" s="392"/>
      <c r="O14" s="394"/>
      <c r="P14" s="396"/>
      <c r="Q14" s="392"/>
      <c r="R14" s="394"/>
      <c r="S14" s="396"/>
    </row>
    <row r="15" spans="2:26" s="217" customFormat="1" ht="33" customHeight="1" thickBot="1" x14ac:dyDescent="0.25">
      <c r="B15" s="103" t="s">
        <v>846</v>
      </c>
      <c r="C15" s="104" t="s">
        <v>847</v>
      </c>
      <c r="D15" s="105"/>
      <c r="E15" s="106" t="s">
        <v>848</v>
      </c>
      <c r="F15" s="364"/>
      <c r="G15" s="367"/>
      <c r="H15" s="370"/>
      <c r="I15" s="373"/>
      <c r="J15" s="382"/>
      <c r="K15" s="393"/>
      <c r="L15" s="395"/>
      <c r="M15" s="397"/>
      <c r="N15" s="393"/>
      <c r="O15" s="395"/>
      <c r="P15" s="397"/>
      <c r="Q15" s="393"/>
      <c r="R15" s="395"/>
      <c r="S15" s="397"/>
    </row>
    <row r="16" spans="2:26" ht="37.5" customHeight="1" thickTop="1" x14ac:dyDescent="0.2">
      <c r="B16" s="401" t="s">
        <v>849</v>
      </c>
      <c r="C16" s="404" t="s">
        <v>850</v>
      </c>
      <c r="D16" s="107">
        <v>1</v>
      </c>
      <c r="E16" s="301" t="s">
        <v>1280</v>
      </c>
      <c r="F16" s="108" t="s">
        <v>587</v>
      </c>
      <c r="G16" s="109" t="s">
        <v>826</v>
      </c>
      <c r="H16" s="110" t="s">
        <v>826</v>
      </c>
      <c r="I16" s="111"/>
      <c r="J16" s="112"/>
      <c r="K16" s="218" t="s">
        <v>851</v>
      </c>
      <c r="L16" s="219" t="s">
        <v>851</v>
      </c>
      <c r="M16" s="220" t="s">
        <v>851</v>
      </c>
      <c r="N16" s="221" t="s">
        <v>587</v>
      </c>
      <c r="O16" s="219"/>
      <c r="P16" s="220"/>
      <c r="Q16" s="222"/>
      <c r="R16" s="219"/>
      <c r="S16" s="220"/>
    </row>
    <row r="17" spans="2:21" ht="27" customHeight="1" x14ac:dyDescent="0.2">
      <c r="B17" s="402"/>
      <c r="C17" s="405"/>
      <c r="D17" s="113">
        <v>2</v>
      </c>
      <c r="E17" s="114" t="s">
        <v>1281</v>
      </c>
      <c r="F17" s="115" t="s">
        <v>587</v>
      </c>
      <c r="G17" s="116" t="s">
        <v>587</v>
      </c>
      <c r="H17" s="117" t="s">
        <v>587</v>
      </c>
      <c r="I17" s="118"/>
      <c r="J17" s="119" t="s">
        <v>852</v>
      </c>
      <c r="K17" s="223" t="s">
        <v>853</v>
      </c>
      <c r="L17" s="224" t="s">
        <v>851</v>
      </c>
      <c r="M17" s="225" t="s">
        <v>851</v>
      </c>
      <c r="N17" s="222" t="s">
        <v>587</v>
      </c>
      <c r="O17" s="224" t="s">
        <v>587</v>
      </c>
      <c r="P17" s="225" t="s">
        <v>587</v>
      </c>
      <c r="Q17" s="222"/>
      <c r="R17" s="224"/>
      <c r="S17" s="225"/>
    </row>
    <row r="18" spans="2:21" ht="27" customHeight="1" x14ac:dyDescent="0.2">
      <c r="B18" s="402"/>
      <c r="C18" s="405"/>
      <c r="D18" s="113">
        <v>3</v>
      </c>
      <c r="E18" s="114" t="s">
        <v>1282</v>
      </c>
      <c r="F18" s="115" t="s">
        <v>587</v>
      </c>
      <c r="G18" s="116" t="s">
        <v>587</v>
      </c>
      <c r="H18" s="117" t="s">
        <v>587</v>
      </c>
      <c r="I18" s="118"/>
      <c r="J18" s="120"/>
      <c r="K18" s="223" t="s">
        <v>853</v>
      </c>
      <c r="L18" s="224" t="s">
        <v>851</v>
      </c>
      <c r="M18" s="225" t="s">
        <v>851</v>
      </c>
      <c r="N18" s="222" t="s">
        <v>587</v>
      </c>
      <c r="O18" s="224"/>
      <c r="P18" s="225"/>
      <c r="Q18" s="222"/>
      <c r="R18" s="224"/>
      <c r="S18" s="225"/>
    </row>
    <row r="19" spans="2:21" ht="37.5" customHeight="1" x14ac:dyDescent="0.2">
      <c r="B19" s="402"/>
      <c r="C19" s="405"/>
      <c r="D19" s="113">
        <v>4</v>
      </c>
      <c r="E19" s="121" t="s">
        <v>1283</v>
      </c>
      <c r="F19" s="115" t="s">
        <v>587</v>
      </c>
      <c r="G19" s="116" t="s">
        <v>587</v>
      </c>
      <c r="H19" s="117" t="s">
        <v>587</v>
      </c>
      <c r="I19" s="118"/>
      <c r="J19" s="119" t="s">
        <v>852</v>
      </c>
      <c r="K19" s="223" t="s">
        <v>853</v>
      </c>
      <c r="L19" s="224" t="s">
        <v>851</v>
      </c>
      <c r="M19" s="225" t="s">
        <v>851</v>
      </c>
      <c r="N19" s="222"/>
      <c r="O19" s="224" t="s">
        <v>587</v>
      </c>
      <c r="P19" s="225" t="s">
        <v>587</v>
      </c>
      <c r="Q19" s="222"/>
      <c r="R19" s="224"/>
      <c r="S19" s="225"/>
    </row>
    <row r="20" spans="2:21" ht="37.5" customHeight="1" x14ac:dyDescent="0.2">
      <c r="B20" s="402"/>
      <c r="C20" s="405"/>
      <c r="D20" s="122">
        <v>5</v>
      </c>
      <c r="E20" s="123" t="s">
        <v>1284</v>
      </c>
      <c r="F20" s="124" t="s">
        <v>587</v>
      </c>
      <c r="G20" s="125" t="s">
        <v>587</v>
      </c>
      <c r="H20" s="126" t="s">
        <v>587</v>
      </c>
      <c r="I20" s="127"/>
      <c r="J20" s="128"/>
      <c r="K20" s="223" t="s">
        <v>851</v>
      </c>
      <c r="L20" s="224" t="s">
        <v>851</v>
      </c>
      <c r="M20" s="225" t="s">
        <v>851</v>
      </c>
      <c r="N20" s="222" t="s">
        <v>587</v>
      </c>
      <c r="O20" s="224"/>
      <c r="P20" s="225"/>
      <c r="Q20" s="222"/>
      <c r="R20" s="224"/>
      <c r="S20" s="225"/>
    </row>
    <row r="21" spans="2:21" ht="27" customHeight="1" x14ac:dyDescent="0.2">
      <c r="B21" s="402"/>
      <c r="C21" s="405"/>
      <c r="D21" s="113">
        <v>6</v>
      </c>
      <c r="E21" s="114" t="s">
        <v>1285</v>
      </c>
      <c r="F21" s="115" t="s">
        <v>826</v>
      </c>
      <c r="G21" s="116" t="s">
        <v>826</v>
      </c>
      <c r="H21" s="117" t="s">
        <v>826</v>
      </c>
      <c r="I21" s="118"/>
      <c r="J21" s="119"/>
      <c r="K21" s="223" t="s">
        <v>853</v>
      </c>
      <c r="L21" s="224" t="s">
        <v>853</v>
      </c>
      <c r="M21" s="225" t="s">
        <v>851</v>
      </c>
      <c r="N21" s="222"/>
      <c r="O21" s="224" t="s">
        <v>587</v>
      </c>
      <c r="P21" s="225" t="s">
        <v>587</v>
      </c>
      <c r="Q21" s="222"/>
      <c r="R21" s="224"/>
      <c r="S21" s="225"/>
    </row>
    <row r="22" spans="2:21" ht="33.75" customHeight="1" x14ac:dyDescent="0.2">
      <c r="B22" s="402"/>
      <c r="C22" s="405"/>
      <c r="D22" s="113">
        <v>7</v>
      </c>
      <c r="E22" s="121" t="s">
        <v>1286</v>
      </c>
      <c r="F22" s="115" t="s">
        <v>587</v>
      </c>
      <c r="G22" s="116" t="s">
        <v>587</v>
      </c>
      <c r="H22" s="117" t="s">
        <v>587</v>
      </c>
      <c r="I22" s="118"/>
      <c r="J22" s="120"/>
      <c r="K22" s="226" t="s">
        <v>853</v>
      </c>
      <c r="L22" s="227" t="s">
        <v>851</v>
      </c>
      <c r="M22" s="228" t="s">
        <v>851</v>
      </c>
      <c r="N22" s="229" t="s">
        <v>587</v>
      </c>
      <c r="O22" s="227"/>
      <c r="P22" s="228"/>
      <c r="Q22" s="229"/>
      <c r="R22" s="227"/>
      <c r="S22" s="228"/>
    </row>
    <row r="23" spans="2:21" ht="37.5" customHeight="1" x14ac:dyDescent="0.2">
      <c r="B23" s="402"/>
      <c r="C23" s="405"/>
      <c r="D23" s="113">
        <v>8</v>
      </c>
      <c r="E23" s="230" t="s">
        <v>1287</v>
      </c>
      <c r="F23" s="124" t="s">
        <v>587</v>
      </c>
      <c r="G23" s="125"/>
      <c r="H23" s="126"/>
      <c r="I23" s="127"/>
      <c r="J23" s="169" t="s">
        <v>852</v>
      </c>
      <c r="K23" s="223" t="s">
        <v>851</v>
      </c>
      <c r="L23" s="224" t="s">
        <v>851</v>
      </c>
      <c r="M23" s="225" t="s">
        <v>851</v>
      </c>
      <c r="N23" s="222" t="s">
        <v>587</v>
      </c>
      <c r="O23" s="224" t="s">
        <v>587</v>
      </c>
      <c r="P23" s="225" t="s">
        <v>587</v>
      </c>
      <c r="Q23" s="222"/>
      <c r="R23" s="224"/>
      <c r="S23" s="225"/>
      <c r="T23" s="231"/>
    </row>
    <row r="24" spans="2:21" ht="36" customHeight="1" x14ac:dyDescent="0.2">
      <c r="B24" s="402"/>
      <c r="C24" s="405"/>
      <c r="D24" s="232">
        <v>9</v>
      </c>
      <c r="E24" s="233" t="s">
        <v>1288</v>
      </c>
      <c r="F24" s="234" t="s">
        <v>587</v>
      </c>
      <c r="G24" s="235"/>
      <c r="H24" s="236"/>
      <c r="I24" s="237"/>
      <c r="J24" s="238" t="s">
        <v>852</v>
      </c>
      <c r="K24" s="216" t="s">
        <v>851</v>
      </c>
      <c r="L24" s="239" t="s">
        <v>851</v>
      </c>
      <c r="M24" s="240" t="s">
        <v>851</v>
      </c>
      <c r="N24" s="241" t="s">
        <v>587</v>
      </c>
      <c r="O24" s="239"/>
      <c r="P24" s="240"/>
      <c r="Q24" s="241"/>
      <c r="R24" s="239"/>
      <c r="S24" s="240"/>
    </row>
    <row r="25" spans="2:21" ht="38" customHeight="1" x14ac:dyDescent="0.2">
      <c r="B25" s="402"/>
      <c r="C25" s="406" t="s">
        <v>991</v>
      </c>
      <c r="D25" s="151">
        <v>10</v>
      </c>
      <c r="E25" s="242" t="s">
        <v>1289</v>
      </c>
      <c r="F25" s="153" t="s">
        <v>587</v>
      </c>
      <c r="G25" s="154" t="s">
        <v>587</v>
      </c>
      <c r="H25" s="155" t="s">
        <v>587</v>
      </c>
      <c r="I25" s="243"/>
      <c r="J25" s="244" t="s">
        <v>852</v>
      </c>
      <c r="K25" s="245" t="s">
        <v>851</v>
      </c>
      <c r="L25" s="246" t="s">
        <v>851</v>
      </c>
      <c r="M25" s="247" t="s">
        <v>851</v>
      </c>
      <c r="N25" s="248" t="s">
        <v>587</v>
      </c>
      <c r="O25" s="246" t="s">
        <v>587</v>
      </c>
      <c r="P25" s="247" t="s">
        <v>587</v>
      </c>
      <c r="Q25" s="248"/>
      <c r="R25" s="246"/>
      <c r="S25" s="247"/>
    </row>
    <row r="26" spans="2:21" ht="38" customHeight="1" x14ac:dyDescent="0.2">
      <c r="B26" s="402"/>
      <c r="C26" s="407"/>
      <c r="D26" s="113">
        <v>11</v>
      </c>
      <c r="E26" s="121" t="s">
        <v>1290</v>
      </c>
      <c r="F26" s="115" t="s">
        <v>587</v>
      </c>
      <c r="G26" s="116" t="s">
        <v>587</v>
      </c>
      <c r="H26" s="117" t="s">
        <v>587</v>
      </c>
      <c r="I26" s="118"/>
      <c r="J26" s="119" t="s">
        <v>852</v>
      </c>
      <c r="K26" s="226" t="s">
        <v>851</v>
      </c>
      <c r="L26" s="227" t="s">
        <v>851</v>
      </c>
      <c r="M26" s="228" t="s">
        <v>851</v>
      </c>
      <c r="N26" s="229" t="s">
        <v>587</v>
      </c>
      <c r="O26" s="227"/>
      <c r="P26" s="228"/>
      <c r="Q26" s="229"/>
      <c r="R26" s="227"/>
      <c r="S26" s="228"/>
      <c r="U26" s="143"/>
    </row>
    <row r="27" spans="2:21" ht="38" customHeight="1" x14ac:dyDescent="0.2">
      <c r="B27" s="402"/>
      <c r="C27" s="408"/>
      <c r="D27" s="183">
        <v>12</v>
      </c>
      <c r="E27" s="249" t="s">
        <v>1291</v>
      </c>
      <c r="F27" s="250" t="s">
        <v>587</v>
      </c>
      <c r="G27" s="251" t="s">
        <v>587</v>
      </c>
      <c r="H27" s="252" t="s">
        <v>587</v>
      </c>
      <c r="I27" s="253"/>
      <c r="J27" s="188" t="s">
        <v>852</v>
      </c>
      <c r="K27" s="254" t="s">
        <v>851</v>
      </c>
      <c r="L27" s="255" t="s">
        <v>851</v>
      </c>
      <c r="M27" s="256" t="s">
        <v>851</v>
      </c>
      <c r="N27" s="257" t="s">
        <v>587</v>
      </c>
      <c r="O27" s="255" t="s">
        <v>587</v>
      </c>
      <c r="P27" s="256"/>
      <c r="Q27" s="257"/>
      <c r="R27" s="255"/>
      <c r="S27" s="256"/>
    </row>
    <row r="28" spans="2:21" ht="35" customHeight="1" x14ac:dyDescent="0.2">
      <c r="B28" s="402"/>
      <c r="C28" s="409" t="s">
        <v>1292</v>
      </c>
      <c r="D28" s="147">
        <v>13</v>
      </c>
      <c r="E28" s="123" t="s">
        <v>1293</v>
      </c>
      <c r="F28" s="124" t="s">
        <v>587</v>
      </c>
      <c r="G28" s="125" t="s">
        <v>587</v>
      </c>
      <c r="H28" s="126" t="s">
        <v>587</v>
      </c>
      <c r="I28" s="127"/>
      <c r="J28" s="145" t="s">
        <v>852</v>
      </c>
      <c r="K28" s="223" t="s">
        <v>853</v>
      </c>
      <c r="L28" s="224" t="s">
        <v>851</v>
      </c>
      <c r="M28" s="225" t="s">
        <v>851</v>
      </c>
      <c r="N28" s="222" t="s">
        <v>587</v>
      </c>
      <c r="O28" s="224"/>
      <c r="P28" s="225"/>
      <c r="Q28" s="222"/>
      <c r="R28" s="224"/>
      <c r="S28" s="225"/>
    </row>
    <row r="29" spans="2:21" ht="35" customHeight="1" x14ac:dyDescent="0.2">
      <c r="B29" s="402"/>
      <c r="C29" s="409"/>
      <c r="D29" s="113">
        <v>14</v>
      </c>
      <c r="E29" s="114" t="s">
        <v>1294</v>
      </c>
      <c r="F29" s="115" t="s">
        <v>587</v>
      </c>
      <c r="G29" s="116" t="s">
        <v>587</v>
      </c>
      <c r="H29" s="117" t="s">
        <v>587</v>
      </c>
      <c r="I29" s="118"/>
      <c r="J29" s="136" t="s">
        <v>852</v>
      </c>
      <c r="K29" s="223" t="s">
        <v>851</v>
      </c>
      <c r="L29" s="224" t="s">
        <v>851</v>
      </c>
      <c r="M29" s="225" t="s">
        <v>851</v>
      </c>
      <c r="N29" s="222" t="s">
        <v>587</v>
      </c>
      <c r="O29" s="224"/>
      <c r="P29" s="225"/>
      <c r="Q29" s="222"/>
      <c r="R29" s="224"/>
      <c r="S29" s="225"/>
    </row>
    <row r="30" spans="2:21" ht="35" customHeight="1" x14ac:dyDescent="0.2">
      <c r="B30" s="402"/>
      <c r="C30" s="409"/>
      <c r="D30" s="166">
        <v>15</v>
      </c>
      <c r="E30" s="167" t="s">
        <v>1295</v>
      </c>
      <c r="F30" s="115" t="s">
        <v>587</v>
      </c>
      <c r="G30" s="116" t="s">
        <v>826</v>
      </c>
      <c r="H30" s="117" t="s">
        <v>826</v>
      </c>
      <c r="I30" s="118" t="s">
        <v>586</v>
      </c>
      <c r="J30" s="120" t="s">
        <v>852</v>
      </c>
      <c r="K30" s="223" t="s">
        <v>851</v>
      </c>
      <c r="L30" s="224" t="s">
        <v>851</v>
      </c>
      <c r="M30" s="225" t="s">
        <v>851</v>
      </c>
      <c r="N30" s="222"/>
      <c r="O30" s="224"/>
      <c r="P30" s="225" t="s">
        <v>587</v>
      </c>
      <c r="Q30" s="222"/>
      <c r="R30" s="224"/>
      <c r="S30" s="225"/>
    </row>
    <row r="31" spans="2:21" ht="35" customHeight="1" thickBot="1" x14ac:dyDescent="0.25">
      <c r="B31" s="403"/>
      <c r="C31" s="410"/>
      <c r="D31" s="168">
        <v>16</v>
      </c>
      <c r="E31" s="258" t="s">
        <v>1296</v>
      </c>
      <c r="F31" s="124" t="s">
        <v>994</v>
      </c>
      <c r="G31" s="125" t="s">
        <v>994</v>
      </c>
      <c r="H31" s="126" t="s">
        <v>994</v>
      </c>
      <c r="I31" s="127"/>
      <c r="J31" s="128" t="s">
        <v>855</v>
      </c>
      <c r="K31" s="223" t="s">
        <v>853</v>
      </c>
      <c r="L31" s="224" t="s">
        <v>853</v>
      </c>
      <c r="M31" s="225" t="s">
        <v>853</v>
      </c>
      <c r="N31" s="222"/>
      <c r="O31" s="224" t="s">
        <v>587</v>
      </c>
      <c r="P31" s="225"/>
      <c r="Q31" s="222"/>
      <c r="R31" s="224"/>
      <c r="S31" s="225"/>
    </row>
    <row r="32" spans="2:21" ht="37.5" customHeight="1" thickTop="1" x14ac:dyDescent="0.2">
      <c r="B32" s="401" t="s">
        <v>854</v>
      </c>
      <c r="C32" s="412" t="s">
        <v>1297</v>
      </c>
      <c r="D32" s="107">
        <v>17</v>
      </c>
      <c r="E32" s="133" t="s">
        <v>1298</v>
      </c>
      <c r="F32" s="108" t="s">
        <v>587</v>
      </c>
      <c r="G32" s="109"/>
      <c r="H32" s="110"/>
      <c r="I32" s="111"/>
      <c r="J32" s="134" t="s">
        <v>855</v>
      </c>
      <c r="K32" s="218" t="s">
        <v>851</v>
      </c>
      <c r="L32" s="219" t="s">
        <v>851</v>
      </c>
      <c r="M32" s="220" t="s">
        <v>851</v>
      </c>
      <c r="N32" s="221" t="s">
        <v>587</v>
      </c>
      <c r="O32" s="219"/>
      <c r="P32" s="220"/>
      <c r="Q32" s="221"/>
      <c r="R32" s="219"/>
      <c r="S32" s="220"/>
    </row>
    <row r="33" spans="2:19" ht="27.75" customHeight="1" x14ac:dyDescent="0.2">
      <c r="B33" s="402"/>
      <c r="C33" s="413"/>
      <c r="D33" s="113">
        <v>18</v>
      </c>
      <c r="E33" s="135" t="s">
        <v>1299</v>
      </c>
      <c r="F33" s="115" t="s">
        <v>587</v>
      </c>
      <c r="G33" s="116"/>
      <c r="H33" s="117"/>
      <c r="I33" s="118"/>
      <c r="J33" s="119" t="s">
        <v>852</v>
      </c>
      <c r="K33" s="223" t="s">
        <v>851</v>
      </c>
      <c r="L33" s="224" t="s">
        <v>851</v>
      </c>
      <c r="M33" s="225" t="s">
        <v>851</v>
      </c>
      <c r="N33" s="222" t="s">
        <v>587</v>
      </c>
      <c r="O33" s="224"/>
      <c r="P33" s="225"/>
      <c r="Q33" s="222"/>
      <c r="R33" s="224"/>
      <c r="S33" s="225"/>
    </row>
    <row r="34" spans="2:19" ht="37.5" customHeight="1" x14ac:dyDescent="0.2">
      <c r="B34" s="402"/>
      <c r="C34" s="413"/>
      <c r="D34" s="113">
        <v>19</v>
      </c>
      <c r="E34" s="121" t="s">
        <v>1300</v>
      </c>
      <c r="F34" s="115" t="s">
        <v>587</v>
      </c>
      <c r="G34" s="116"/>
      <c r="H34" s="117"/>
      <c r="I34" s="118"/>
      <c r="J34" s="136" t="s">
        <v>855</v>
      </c>
      <c r="K34" s="223" t="s">
        <v>851</v>
      </c>
      <c r="L34" s="224" t="s">
        <v>851</v>
      </c>
      <c r="M34" s="225" t="s">
        <v>851</v>
      </c>
      <c r="N34" s="222" t="s">
        <v>587</v>
      </c>
      <c r="O34" s="224" t="s">
        <v>587</v>
      </c>
      <c r="P34" s="225"/>
      <c r="Q34" s="222"/>
      <c r="R34" s="224"/>
      <c r="S34" s="225"/>
    </row>
    <row r="35" spans="2:19" ht="27.75" customHeight="1" x14ac:dyDescent="0.2">
      <c r="B35" s="402"/>
      <c r="C35" s="414"/>
      <c r="D35" s="137">
        <v>20</v>
      </c>
      <c r="E35" s="259" t="s">
        <v>1301</v>
      </c>
      <c r="F35" s="139" t="s">
        <v>587</v>
      </c>
      <c r="G35" s="140"/>
      <c r="H35" s="165"/>
      <c r="I35" s="141"/>
      <c r="J35" s="142" t="s">
        <v>852</v>
      </c>
      <c r="K35" s="254" t="s">
        <v>851</v>
      </c>
      <c r="L35" s="255" t="s">
        <v>851</v>
      </c>
      <c r="M35" s="256" t="s">
        <v>851</v>
      </c>
      <c r="N35" s="257" t="s">
        <v>587</v>
      </c>
      <c r="O35" s="255"/>
      <c r="P35" s="256"/>
      <c r="Q35" s="257"/>
      <c r="R35" s="255"/>
      <c r="S35" s="256"/>
    </row>
    <row r="36" spans="2:19" ht="31.5" customHeight="1" x14ac:dyDescent="0.2">
      <c r="B36" s="402"/>
      <c r="C36" s="407" t="s">
        <v>1302</v>
      </c>
      <c r="D36" s="122">
        <v>21</v>
      </c>
      <c r="E36" s="144" t="s">
        <v>1303</v>
      </c>
      <c r="F36" s="124" t="s">
        <v>587</v>
      </c>
      <c r="G36" s="125"/>
      <c r="H36" s="126"/>
      <c r="I36" s="127"/>
      <c r="J36" s="145" t="s">
        <v>855</v>
      </c>
      <c r="K36" s="223"/>
      <c r="L36" s="224" t="s">
        <v>851</v>
      </c>
      <c r="M36" s="225" t="s">
        <v>851</v>
      </c>
      <c r="N36" s="222"/>
      <c r="O36" s="224" t="s">
        <v>587</v>
      </c>
      <c r="P36" s="225"/>
      <c r="Q36" s="222"/>
      <c r="R36" s="224"/>
      <c r="S36" s="225"/>
    </row>
    <row r="37" spans="2:19" ht="31.5" customHeight="1" thickBot="1" x14ac:dyDescent="0.25">
      <c r="B37" s="402"/>
      <c r="C37" s="407"/>
      <c r="D37" s="146">
        <v>22</v>
      </c>
      <c r="E37" s="135" t="s">
        <v>1304</v>
      </c>
      <c r="F37" s="115" t="s">
        <v>587</v>
      </c>
      <c r="G37" s="116"/>
      <c r="H37" s="117"/>
      <c r="I37" s="118" t="s">
        <v>586</v>
      </c>
      <c r="J37" s="159"/>
      <c r="K37" s="226"/>
      <c r="L37" s="227" t="s">
        <v>851</v>
      </c>
      <c r="M37" s="228" t="s">
        <v>851</v>
      </c>
      <c r="N37" s="229"/>
      <c r="O37" s="227" t="s">
        <v>587</v>
      </c>
      <c r="P37" s="228"/>
      <c r="Q37" s="229"/>
      <c r="R37" s="227"/>
      <c r="S37" s="228"/>
    </row>
    <row r="38" spans="2:19" ht="37.5" customHeight="1" thickTop="1" x14ac:dyDescent="0.2">
      <c r="B38" s="401" t="s">
        <v>856</v>
      </c>
      <c r="C38" s="415" t="s">
        <v>857</v>
      </c>
      <c r="D38" s="107">
        <v>23</v>
      </c>
      <c r="E38" s="302" t="s">
        <v>1305</v>
      </c>
      <c r="F38" s="108" t="s">
        <v>587</v>
      </c>
      <c r="G38" s="109" t="s">
        <v>826</v>
      </c>
      <c r="H38" s="110" t="s">
        <v>826</v>
      </c>
      <c r="I38" s="111" t="s">
        <v>586</v>
      </c>
      <c r="J38" s="128" t="s">
        <v>852</v>
      </c>
      <c r="K38" s="218" t="s">
        <v>851</v>
      </c>
      <c r="L38" s="219" t="s">
        <v>851</v>
      </c>
      <c r="M38" s="220" t="s">
        <v>851</v>
      </c>
      <c r="N38" s="221" t="s">
        <v>587</v>
      </c>
      <c r="O38" s="219"/>
      <c r="P38" s="220"/>
      <c r="Q38" s="221"/>
      <c r="R38" s="219"/>
      <c r="S38" s="220"/>
    </row>
    <row r="39" spans="2:19" ht="27.75" customHeight="1" x14ac:dyDescent="0.2">
      <c r="B39" s="402"/>
      <c r="C39" s="416"/>
      <c r="D39" s="113">
        <v>24</v>
      </c>
      <c r="E39" s="135" t="s">
        <v>1306</v>
      </c>
      <c r="F39" s="115" t="s">
        <v>587</v>
      </c>
      <c r="G39" s="116" t="s">
        <v>826</v>
      </c>
      <c r="H39" s="117" t="s">
        <v>826</v>
      </c>
      <c r="I39" s="118"/>
      <c r="J39" s="119" t="s">
        <v>852</v>
      </c>
      <c r="K39" s="223" t="s">
        <v>851</v>
      </c>
      <c r="L39" s="224" t="s">
        <v>851</v>
      </c>
      <c r="M39" s="225" t="s">
        <v>851</v>
      </c>
      <c r="N39" s="222" t="s">
        <v>587</v>
      </c>
      <c r="O39" s="224"/>
      <c r="P39" s="225"/>
      <c r="Q39" s="222"/>
      <c r="R39" s="224"/>
      <c r="S39" s="225"/>
    </row>
    <row r="40" spans="2:19" ht="38.25" customHeight="1" x14ac:dyDescent="0.2">
      <c r="B40" s="402"/>
      <c r="C40" s="416"/>
      <c r="D40" s="113">
        <v>25</v>
      </c>
      <c r="E40" s="121" t="s">
        <v>1307</v>
      </c>
      <c r="F40" s="115" t="s">
        <v>587</v>
      </c>
      <c r="G40" s="116" t="s">
        <v>826</v>
      </c>
      <c r="H40" s="117" t="s">
        <v>826</v>
      </c>
      <c r="I40" s="118" t="s">
        <v>586</v>
      </c>
      <c r="J40" s="136" t="s">
        <v>852</v>
      </c>
      <c r="K40" s="223" t="s">
        <v>851</v>
      </c>
      <c r="L40" s="224" t="s">
        <v>851</v>
      </c>
      <c r="M40" s="225" t="s">
        <v>851</v>
      </c>
      <c r="N40" s="222" t="s">
        <v>587</v>
      </c>
      <c r="O40" s="224" t="s">
        <v>587</v>
      </c>
      <c r="P40" s="225" t="s">
        <v>587</v>
      </c>
      <c r="Q40" s="222"/>
      <c r="R40" s="224"/>
      <c r="S40" s="225"/>
    </row>
    <row r="41" spans="2:19" ht="37.5" customHeight="1" x14ac:dyDescent="0.2">
      <c r="B41" s="402"/>
      <c r="C41" s="416"/>
      <c r="D41" s="113">
        <v>26</v>
      </c>
      <c r="E41" s="121" t="s">
        <v>1308</v>
      </c>
      <c r="F41" s="115" t="s">
        <v>587</v>
      </c>
      <c r="G41" s="116"/>
      <c r="H41" s="117"/>
      <c r="I41" s="149"/>
      <c r="J41" s="150" t="s">
        <v>852</v>
      </c>
      <c r="K41" s="260" t="s">
        <v>851</v>
      </c>
      <c r="L41" s="261" t="s">
        <v>851</v>
      </c>
      <c r="M41" s="262" t="s">
        <v>851</v>
      </c>
      <c r="N41" s="263" t="s">
        <v>587</v>
      </c>
      <c r="O41" s="261"/>
      <c r="P41" s="262"/>
      <c r="Q41" s="263"/>
      <c r="R41" s="261"/>
      <c r="S41" s="262"/>
    </row>
    <row r="42" spans="2:19" ht="37.5" customHeight="1" x14ac:dyDescent="0.2">
      <c r="B42" s="402"/>
      <c r="C42" s="406" t="s">
        <v>1309</v>
      </c>
      <c r="D42" s="151">
        <v>27</v>
      </c>
      <c r="E42" s="152" t="s">
        <v>1310</v>
      </c>
      <c r="F42" s="153" t="s">
        <v>587</v>
      </c>
      <c r="G42" s="154" t="s">
        <v>826</v>
      </c>
      <c r="H42" s="155" t="s">
        <v>826</v>
      </c>
      <c r="I42" s="127"/>
      <c r="J42" s="145" t="s">
        <v>852</v>
      </c>
      <c r="K42" s="223" t="s">
        <v>851</v>
      </c>
      <c r="L42" s="224" t="s">
        <v>851</v>
      </c>
      <c r="M42" s="225" t="s">
        <v>851</v>
      </c>
      <c r="N42" s="222" t="s">
        <v>587</v>
      </c>
      <c r="O42" s="224"/>
      <c r="P42" s="225"/>
      <c r="Q42" s="222"/>
      <c r="R42" s="224"/>
      <c r="S42" s="225"/>
    </row>
    <row r="43" spans="2:19" ht="27" customHeight="1" x14ac:dyDescent="0.2">
      <c r="B43" s="402"/>
      <c r="C43" s="407"/>
      <c r="D43" s="146">
        <v>28</v>
      </c>
      <c r="E43" s="114" t="s">
        <v>1311</v>
      </c>
      <c r="F43" s="115" t="s">
        <v>587</v>
      </c>
      <c r="G43" s="116" t="s">
        <v>826</v>
      </c>
      <c r="H43" s="117" t="s">
        <v>826</v>
      </c>
      <c r="I43" s="118" t="s">
        <v>586</v>
      </c>
      <c r="J43" s="136" t="s">
        <v>852</v>
      </c>
      <c r="K43" s="223" t="s">
        <v>851</v>
      </c>
      <c r="L43" s="224" t="s">
        <v>851</v>
      </c>
      <c r="M43" s="225" t="s">
        <v>851</v>
      </c>
      <c r="N43" s="222"/>
      <c r="O43" s="224"/>
      <c r="P43" s="225" t="s">
        <v>587</v>
      </c>
      <c r="Q43" s="222"/>
      <c r="R43" s="224"/>
      <c r="S43" s="225"/>
    </row>
    <row r="44" spans="2:19" ht="37.5" customHeight="1" x14ac:dyDescent="0.2">
      <c r="B44" s="402"/>
      <c r="C44" s="407"/>
      <c r="D44" s="146">
        <v>29</v>
      </c>
      <c r="E44" s="121" t="s">
        <v>1312</v>
      </c>
      <c r="F44" s="115" t="s">
        <v>587</v>
      </c>
      <c r="G44" s="116" t="s">
        <v>826</v>
      </c>
      <c r="H44" s="117" t="s">
        <v>826</v>
      </c>
      <c r="I44" s="118" t="s">
        <v>586</v>
      </c>
      <c r="J44" s="136" t="s">
        <v>852</v>
      </c>
      <c r="K44" s="303" t="s">
        <v>853</v>
      </c>
      <c r="L44" s="304" t="s">
        <v>853</v>
      </c>
      <c r="M44" s="305" t="s">
        <v>851</v>
      </c>
      <c r="N44" s="306" t="s">
        <v>587</v>
      </c>
      <c r="O44" s="304" t="s">
        <v>587</v>
      </c>
      <c r="P44" s="305"/>
      <c r="Q44" s="306"/>
      <c r="R44" s="304"/>
      <c r="S44" s="305"/>
    </row>
    <row r="45" spans="2:19" ht="27" customHeight="1" x14ac:dyDescent="0.2">
      <c r="B45" s="402"/>
      <c r="C45" s="407"/>
      <c r="D45" s="113">
        <v>30</v>
      </c>
      <c r="E45" s="114" t="s">
        <v>1313</v>
      </c>
      <c r="F45" s="115" t="s">
        <v>587</v>
      </c>
      <c r="G45" s="116" t="s">
        <v>587</v>
      </c>
      <c r="H45" s="156"/>
      <c r="I45" s="118"/>
      <c r="J45" s="119" t="s">
        <v>852</v>
      </c>
      <c r="K45" s="223" t="s">
        <v>851</v>
      </c>
      <c r="L45" s="224" t="s">
        <v>851</v>
      </c>
      <c r="M45" s="225" t="s">
        <v>851</v>
      </c>
      <c r="N45" s="222" t="s">
        <v>587</v>
      </c>
      <c r="O45" s="224"/>
      <c r="P45" s="225"/>
      <c r="Q45" s="222"/>
      <c r="R45" s="224"/>
      <c r="S45" s="225"/>
    </row>
    <row r="46" spans="2:19" ht="27" customHeight="1" thickBot="1" x14ac:dyDescent="0.25">
      <c r="B46" s="403"/>
      <c r="C46" s="417"/>
      <c r="D46" s="157">
        <v>31</v>
      </c>
      <c r="E46" s="158" t="s">
        <v>1314</v>
      </c>
      <c r="F46" s="129" t="s">
        <v>587</v>
      </c>
      <c r="G46" s="130" t="s">
        <v>587</v>
      </c>
      <c r="H46" s="131" t="s">
        <v>587</v>
      </c>
      <c r="I46" s="132"/>
      <c r="J46" s="159" t="s">
        <v>852</v>
      </c>
      <c r="K46" s="264" t="s">
        <v>851</v>
      </c>
      <c r="L46" s="265" t="s">
        <v>851</v>
      </c>
      <c r="M46" s="266" t="s">
        <v>851</v>
      </c>
      <c r="N46" s="267" t="s">
        <v>587</v>
      </c>
      <c r="O46" s="265" t="s">
        <v>587</v>
      </c>
      <c r="P46" s="266"/>
      <c r="Q46" s="267"/>
      <c r="R46" s="265"/>
      <c r="S46" s="266"/>
    </row>
    <row r="47" spans="2:19" ht="37.5" customHeight="1" thickTop="1" x14ac:dyDescent="0.2">
      <c r="B47" s="401" t="s">
        <v>858</v>
      </c>
      <c r="C47" s="419" t="s">
        <v>995</v>
      </c>
      <c r="D47" s="107">
        <v>32</v>
      </c>
      <c r="E47" s="133" t="s">
        <v>1315</v>
      </c>
      <c r="F47" s="108" t="s">
        <v>587</v>
      </c>
      <c r="G47" s="109" t="s">
        <v>826</v>
      </c>
      <c r="H47" s="110" t="s">
        <v>826</v>
      </c>
      <c r="I47" s="111" t="s">
        <v>586</v>
      </c>
      <c r="J47" s="134" t="s">
        <v>852</v>
      </c>
      <c r="K47" s="218" t="s">
        <v>851</v>
      </c>
      <c r="L47" s="219" t="s">
        <v>851</v>
      </c>
      <c r="M47" s="220" t="s">
        <v>851</v>
      </c>
      <c r="N47" s="221" t="s">
        <v>587</v>
      </c>
      <c r="O47" s="219" t="s">
        <v>587</v>
      </c>
      <c r="P47" s="220" t="s">
        <v>587</v>
      </c>
      <c r="Q47" s="221"/>
      <c r="R47" s="219"/>
      <c r="S47" s="220"/>
    </row>
    <row r="48" spans="2:19" s="268" customFormat="1" ht="27" customHeight="1" x14ac:dyDescent="0.2">
      <c r="B48" s="402"/>
      <c r="C48" s="420"/>
      <c r="D48" s="146">
        <v>33</v>
      </c>
      <c r="E48" s="144" t="s">
        <v>1316</v>
      </c>
      <c r="F48" s="160" t="s">
        <v>587</v>
      </c>
      <c r="G48" s="161" t="s">
        <v>826</v>
      </c>
      <c r="H48" s="162" t="s">
        <v>826</v>
      </c>
      <c r="I48" s="163"/>
      <c r="J48" s="136" t="s">
        <v>852</v>
      </c>
      <c r="K48" s="269" t="s">
        <v>851</v>
      </c>
      <c r="L48" s="270" t="s">
        <v>851</v>
      </c>
      <c r="M48" s="271" t="s">
        <v>851</v>
      </c>
      <c r="N48" s="272" t="s">
        <v>587</v>
      </c>
      <c r="O48" s="224"/>
      <c r="P48" s="225"/>
      <c r="Q48" s="272"/>
      <c r="R48" s="273"/>
      <c r="S48" s="274"/>
    </row>
    <row r="49" spans="2:19" s="268" customFormat="1" ht="37.5" customHeight="1" x14ac:dyDescent="0.2">
      <c r="B49" s="402"/>
      <c r="C49" s="420"/>
      <c r="D49" s="146">
        <v>34</v>
      </c>
      <c r="E49" s="121" t="s">
        <v>1317</v>
      </c>
      <c r="F49" s="160" t="s">
        <v>587</v>
      </c>
      <c r="G49" s="161" t="s">
        <v>826</v>
      </c>
      <c r="H49" s="162" t="s">
        <v>826</v>
      </c>
      <c r="I49" s="163" t="s">
        <v>586</v>
      </c>
      <c r="J49" s="136"/>
      <c r="K49" s="275"/>
      <c r="L49" s="270" t="s">
        <v>851</v>
      </c>
      <c r="M49" s="271" t="s">
        <v>851</v>
      </c>
      <c r="N49" s="276"/>
      <c r="O49" s="273" t="s">
        <v>587</v>
      </c>
      <c r="P49" s="274"/>
      <c r="Q49" s="272"/>
      <c r="R49" s="273"/>
      <c r="S49" s="274"/>
    </row>
    <row r="50" spans="2:19" ht="27" customHeight="1" x14ac:dyDescent="0.2">
      <c r="B50" s="402"/>
      <c r="C50" s="421"/>
      <c r="D50" s="164">
        <v>35</v>
      </c>
      <c r="E50" s="138" t="s">
        <v>1318</v>
      </c>
      <c r="F50" s="139" t="s">
        <v>587</v>
      </c>
      <c r="G50" s="140" t="s">
        <v>826</v>
      </c>
      <c r="H50" s="165" t="s">
        <v>826</v>
      </c>
      <c r="I50" s="141" t="s">
        <v>586</v>
      </c>
      <c r="J50" s="142" t="s">
        <v>852</v>
      </c>
      <c r="K50" s="254"/>
      <c r="L50" s="255" t="s">
        <v>851</v>
      </c>
      <c r="M50" s="256" t="s">
        <v>851</v>
      </c>
      <c r="N50" s="257"/>
      <c r="O50" s="255"/>
      <c r="P50" s="256" t="s">
        <v>587</v>
      </c>
      <c r="Q50" s="257"/>
      <c r="R50" s="255"/>
      <c r="S50" s="256"/>
    </row>
    <row r="51" spans="2:19" ht="27" customHeight="1" x14ac:dyDescent="0.2">
      <c r="B51" s="402"/>
      <c r="C51" s="422" t="s">
        <v>859</v>
      </c>
      <c r="D51" s="166">
        <v>36</v>
      </c>
      <c r="E51" s="114" t="s">
        <v>1319</v>
      </c>
      <c r="F51" s="115" t="s">
        <v>587</v>
      </c>
      <c r="G51" s="116" t="s">
        <v>826</v>
      </c>
      <c r="H51" s="117" t="s">
        <v>826</v>
      </c>
      <c r="I51" s="118" t="s">
        <v>586</v>
      </c>
      <c r="J51" s="136"/>
      <c r="K51" s="245"/>
      <c r="L51" s="246" t="s">
        <v>851</v>
      </c>
      <c r="M51" s="247" t="s">
        <v>851</v>
      </c>
      <c r="N51" s="248"/>
      <c r="O51" s="246"/>
      <c r="P51" s="247" t="s">
        <v>587</v>
      </c>
      <c r="Q51" s="248"/>
      <c r="R51" s="246"/>
      <c r="S51" s="247"/>
    </row>
    <row r="52" spans="2:19" ht="27" customHeight="1" x14ac:dyDescent="0.2">
      <c r="B52" s="402"/>
      <c r="C52" s="423"/>
      <c r="D52" s="166">
        <v>37</v>
      </c>
      <c r="E52" s="114" t="s">
        <v>1320</v>
      </c>
      <c r="F52" s="115" t="s">
        <v>587</v>
      </c>
      <c r="G52" s="116" t="s">
        <v>826</v>
      </c>
      <c r="H52" s="117" t="s">
        <v>826</v>
      </c>
      <c r="I52" s="118"/>
      <c r="J52" s="136" t="s">
        <v>852</v>
      </c>
      <c r="K52" s="223" t="s">
        <v>851</v>
      </c>
      <c r="L52" s="224" t="s">
        <v>851</v>
      </c>
      <c r="M52" s="225" t="s">
        <v>851</v>
      </c>
      <c r="N52" s="222" t="s">
        <v>587</v>
      </c>
      <c r="O52" s="224"/>
      <c r="P52" s="225"/>
      <c r="Q52" s="222"/>
      <c r="R52" s="224"/>
      <c r="S52" s="225"/>
    </row>
    <row r="53" spans="2:19" ht="27" customHeight="1" x14ac:dyDescent="0.2">
      <c r="B53" s="402"/>
      <c r="C53" s="423"/>
      <c r="D53" s="166">
        <v>38</v>
      </c>
      <c r="E53" s="114" t="s">
        <v>1321</v>
      </c>
      <c r="F53" s="115" t="s">
        <v>587</v>
      </c>
      <c r="G53" s="116" t="s">
        <v>826</v>
      </c>
      <c r="H53" s="117" t="s">
        <v>826</v>
      </c>
      <c r="I53" s="118" t="s">
        <v>586</v>
      </c>
      <c r="J53" s="136" t="s">
        <v>852</v>
      </c>
      <c r="K53" s="223"/>
      <c r="L53" s="224" t="s">
        <v>851</v>
      </c>
      <c r="M53" s="225" t="s">
        <v>851</v>
      </c>
      <c r="N53" s="222"/>
      <c r="O53" s="224" t="s">
        <v>587</v>
      </c>
      <c r="P53" s="225" t="s">
        <v>587</v>
      </c>
      <c r="Q53" s="222"/>
      <c r="R53" s="224"/>
      <c r="S53" s="225"/>
    </row>
    <row r="54" spans="2:19" ht="27" customHeight="1" x14ac:dyDescent="0.2">
      <c r="B54" s="402"/>
      <c r="C54" s="423"/>
      <c r="D54" s="168">
        <v>39</v>
      </c>
      <c r="E54" s="148" t="s">
        <v>1322</v>
      </c>
      <c r="F54" s="124" t="s">
        <v>587</v>
      </c>
      <c r="G54" s="125" t="s">
        <v>826</v>
      </c>
      <c r="H54" s="126" t="s">
        <v>826</v>
      </c>
      <c r="I54" s="127" t="s">
        <v>586</v>
      </c>
      <c r="J54" s="169" t="s">
        <v>852</v>
      </c>
      <c r="K54" s="223" t="s">
        <v>853</v>
      </c>
      <c r="L54" s="224" t="s">
        <v>851</v>
      </c>
      <c r="M54" s="225" t="s">
        <v>851</v>
      </c>
      <c r="N54" s="222" t="s">
        <v>587</v>
      </c>
      <c r="O54" s="224" t="s">
        <v>587</v>
      </c>
      <c r="P54" s="225" t="s">
        <v>587</v>
      </c>
      <c r="Q54" s="222"/>
      <c r="R54" s="224"/>
      <c r="S54" s="225"/>
    </row>
    <row r="55" spans="2:19" ht="27" customHeight="1" x14ac:dyDescent="0.2">
      <c r="B55" s="402"/>
      <c r="C55" s="423"/>
      <c r="D55" s="166">
        <v>40</v>
      </c>
      <c r="E55" s="114" t="s">
        <v>1323</v>
      </c>
      <c r="F55" s="115"/>
      <c r="G55" s="116" t="s">
        <v>587</v>
      </c>
      <c r="H55" s="156"/>
      <c r="I55" s="118"/>
      <c r="J55" s="136" t="s">
        <v>852</v>
      </c>
      <c r="K55" s="223"/>
      <c r="L55" s="224" t="s">
        <v>851</v>
      </c>
      <c r="M55" s="225" t="s">
        <v>851</v>
      </c>
      <c r="N55" s="222"/>
      <c r="O55" s="224" t="s">
        <v>587</v>
      </c>
      <c r="P55" s="225"/>
      <c r="Q55" s="222"/>
      <c r="R55" s="224"/>
      <c r="S55" s="225"/>
    </row>
    <row r="56" spans="2:19" ht="27" customHeight="1" thickBot="1" x14ac:dyDescent="0.25">
      <c r="B56" s="403"/>
      <c r="C56" s="424"/>
      <c r="D56" s="170">
        <v>41</v>
      </c>
      <c r="E56" s="158" t="s">
        <v>1324</v>
      </c>
      <c r="F56" s="129"/>
      <c r="G56" s="171"/>
      <c r="H56" s="131" t="s">
        <v>587</v>
      </c>
      <c r="I56" s="132"/>
      <c r="J56" s="159" t="s">
        <v>852</v>
      </c>
      <c r="K56" s="264" t="s">
        <v>853</v>
      </c>
      <c r="L56" s="265" t="s">
        <v>851</v>
      </c>
      <c r="M56" s="266" t="s">
        <v>851</v>
      </c>
      <c r="N56" s="267"/>
      <c r="O56" s="265" t="s">
        <v>587</v>
      </c>
      <c r="P56" s="266"/>
      <c r="Q56" s="267"/>
      <c r="R56" s="224"/>
      <c r="S56" s="266"/>
    </row>
    <row r="57" spans="2:19" s="268" customFormat="1" ht="27" customHeight="1" thickTop="1" x14ac:dyDescent="0.2">
      <c r="B57" s="425" t="s">
        <v>860</v>
      </c>
      <c r="C57" s="428" t="s">
        <v>1325</v>
      </c>
      <c r="D57" s="172">
        <v>42</v>
      </c>
      <c r="E57" s="173" t="s">
        <v>1326</v>
      </c>
      <c r="F57" s="174" t="s">
        <v>587</v>
      </c>
      <c r="G57" s="175" t="s">
        <v>826</v>
      </c>
      <c r="H57" s="176" t="s">
        <v>826</v>
      </c>
      <c r="I57" s="177"/>
      <c r="J57" s="112" t="s">
        <v>852</v>
      </c>
      <c r="K57" s="277" t="s">
        <v>851</v>
      </c>
      <c r="L57" s="278" t="s">
        <v>851</v>
      </c>
      <c r="M57" s="279" t="s">
        <v>851</v>
      </c>
      <c r="N57" s="280" t="s">
        <v>587</v>
      </c>
      <c r="O57" s="278"/>
      <c r="P57" s="279"/>
      <c r="Q57" s="280"/>
      <c r="R57" s="278"/>
      <c r="S57" s="279"/>
    </row>
    <row r="58" spans="2:19" s="268" customFormat="1" ht="27" customHeight="1" x14ac:dyDescent="0.2">
      <c r="B58" s="426"/>
      <c r="C58" s="429"/>
      <c r="D58" s="281">
        <v>43</v>
      </c>
      <c r="E58" s="178" t="s">
        <v>1327</v>
      </c>
      <c r="F58" s="179" t="s">
        <v>587</v>
      </c>
      <c r="G58" s="180" t="s">
        <v>826</v>
      </c>
      <c r="H58" s="181" t="s">
        <v>826</v>
      </c>
      <c r="I58" s="182"/>
      <c r="J58" s="136" t="s">
        <v>852</v>
      </c>
      <c r="K58" s="282" t="s">
        <v>851</v>
      </c>
      <c r="L58" s="270" t="s">
        <v>851</v>
      </c>
      <c r="M58" s="271" t="s">
        <v>851</v>
      </c>
      <c r="N58" s="283" t="s">
        <v>826</v>
      </c>
      <c r="O58" s="270"/>
      <c r="P58" s="271"/>
      <c r="Q58" s="283"/>
      <c r="R58" s="270"/>
      <c r="S58" s="271"/>
    </row>
    <row r="59" spans="2:19" s="268" customFormat="1" ht="27" customHeight="1" x14ac:dyDescent="0.2">
      <c r="B59" s="426"/>
      <c r="C59" s="429"/>
      <c r="D59" s="146">
        <v>44</v>
      </c>
      <c r="E59" s="114" t="s">
        <v>1328</v>
      </c>
      <c r="F59" s="179" t="s">
        <v>587</v>
      </c>
      <c r="G59" s="180" t="s">
        <v>826</v>
      </c>
      <c r="H59" s="181" t="s">
        <v>826</v>
      </c>
      <c r="I59" s="182"/>
      <c r="J59" s="136" t="s">
        <v>852</v>
      </c>
      <c r="K59" s="282" t="s">
        <v>851</v>
      </c>
      <c r="L59" s="270" t="s">
        <v>851</v>
      </c>
      <c r="M59" s="271" t="s">
        <v>851</v>
      </c>
      <c r="N59" s="283" t="s">
        <v>587</v>
      </c>
      <c r="O59" s="270"/>
      <c r="P59" s="271"/>
      <c r="Q59" s="283"/>
      <c r="R59" s="270"/>
      <c r="S59" s="271"/>
    </row>
    <row r="60" spans="2:19" s="268" customFormat="1" ht="27" customHeight="1" x14ac:dyDescent="0.2">
      <c r="B60" s="427"/>
      <c r="C60" s="430"/>
      <c r="D60" s="183">
        <v>45</v>
      </c>
      <c r="E60" s="284" t="s">
        <v>1329</v>
      </c>
      <c r="F60" s="184" t="s">
        <v>587</v>
      </c>
      <c r="G60" s="185" t="s">
        <v>826</v>
      </c>
      <c r="H60" s="186" t="s">
        <v>826</v>
      </c>
      <c r="I60" s="187"/>
      <c r="J60" s="188" t="s">
        <v>852</v>
      </c>
      <c r="K60" s="285" t="s">
        <v>851</v>
      </c>
      <c r="L60" s="286" t="s">
        <v>851</v>
      </c>
      <c r="M60" s="287" t="s">
        <v>851</v>
      </c>
      <c r="N60" s="288" t="s">
        <v>587</v>
      </c>
      <c r="O60" s="286"/>
      <c r="P60" s="287"/>
      <c r="Q60" s="288"/>
      <c r="R60" s="286"/>
      <c r="S60" s="287"/>
    </row>
    <row r="61" spans="2:19" ht="6.75" customHeight="1" x14ac:dyDescent="0.2">
      <c r="B61" s="189"/>
      <c r="C61" s="289"/>
      <c r="D61" s="290"/>
      <c r="E61" s="190"/>
      <c r="F61" s="191"/>
      <c r="G61" s="192"/>
      <c r="H61" s="192"/>
      <c r="I61" s="191"/>
      <c r="J61" s="193"/>
      <c r="K61" s="216"/>
      <c r="L61" s="216"/>
      <c r="M61" s="216"/>
      <c r="N61" s="216"/>
      <c r="O61" s="216"/>
      <c r="P61" s="216"/>
      <c r="Q61" s="216"/>
      <c r="R61" s="216"/>
      <c r="S61" s="216"/>
    </row>
    <row r="62" spans="2:19" s="94" customFormat="1" ht="18.75" customHeight="1" x14ac:dyDescent="0.2">
      <c r="E62" s="213" t="s">
        <v>861</v>
      </c>
      <c r="F62" s="194"/>
      <c r="G62" s="194"/>
      <c r="H62" s="194"/>
      <c r="I62" s="194"/>
      <c r="J62" s="195"/>
      <c r="K62" s="190"/>
      <c r="L62" s="190"/>
      <c r="M62" s="190"/>
      <c r="N62" s="217"/>
      <c r="O62" s="418" t="s">
        <v>992</v>
      </c>
      <c r="P62" s="418"/>
      <c r="Q62" s="418"/>
      <c r="R62" s="418"/>
      <c r="S62" s="418"/>
    </row>
    <row r="63" spans="2:19" ht="18.75" customHeight="1" x14ac:dyDescent="0.2">
      <c r="E63" s="196" t="s">
        <v>996</v>
      </c>
      <c r="J63" s="196"/>
      <c r="N63" s="217"/>
      <c r="O63" s="418"/>
      <c r="P63" s="418"/>
      <c r="Q63" s="418"/>
      <c r="R63" s="418"/>
      <c r="S63" s="418"/>
    </row>
    <row r="64" spans="2:19" ht="18.75" customHeight="1" x14ac:dyDescent="0.2">
      <c r="E64" s="196" t="s">
        <v>862</v>
      </c>
      <c r="J64" s="196"/>
      <c r="N64" s="217"/>
      <c r="O64" s="418" t="s">
        <v>863</v>
      </c>
      <c r="P64" s="418"/>
      <c r="Q64" s="418"/>
      <c r="R64" s="418"/>
      <c r="S64" s="418"/>
    </row>
    <row r="65" spans="5:19" ht="18.75" customHeight="1" x14ac:dyDescent="0.2">
      <c r="E65" s="197" t="s">
        <v>864</v>
      </c>
      <c r="J65" s="196"/>
      <c r="N65" s="217"/>
      <c r="O65" s="418"/>
      <c r="P65" s="418"/>
      <c r="Q65" s="418"/>
      <c r="R65" s="418"/>
      <c r="S65" s="418"/>
    </row>
    <row r="66" spans="5:19" ht="18.75" customHeight="1" x14ac:dyDescent="0.2">
      <c r="E66" s="196" t="s">
        <v>865</v>
      </c>
      <c r="J66" s="196"/>
      <c r="N66" s="217"/>
      <c r="O66" s="418" t="s">
        <v>866</v>
      </c>
      <c r="P66" s="418"/>
      <c r="Q66" s="418"/>
      <c r="R66" s="418"/>
      <c r="S66" s="418"/>
    </row>
    <row r="67" spans="5:19" ht="18.75" customHeight="1" x14ac:dyDescent="0.2">
      <c r="E67" s="196" t="s">
        <v>997</v>
      </c>
      <c r="J67" s="196"/>
      <c r="O67" s="418"/>
      <c r="P67" s="418"/>
      <c r="Q67" s="418"/>
      <c r="R67" s="418"/>
      <c r="S67" s="418"/>
    </row>
    <row r="68" spans="5:19" ht="18.75" customHeight="1" x14ac:dyDescent="0.2">
      <c r="E68" s="291"/>
      <c r="J68" s="196"/>
    </row>
  </sheetData>
  <mergeCells count="41">
    <mergeCell ref="O64:S65"/>
    <mergeCell ref="O66:S67"/>
    <mergeCell ref="B47:B56"/>
    <mergeCell ref="C47:C50"/>
    <mergeCell ref="C51:C56"/>
    <mergeCell ref="B57:B60"/>
    <mergeCell ref="C57:C60"/>
    <mergeCell ref="O62:S63"/>
    <mergeCell ref="P11:P15"/>
    <mergeCell ref="B32:B37"/>
    <mergeCell ref="C32:C35"/>
    <mergeCell ref="C36:C37"/>
    <mergeCell ref="B38:B46"/>
    <mergeCell ref="C38:C41"/>
    <mergeCell ref="C42:C46"/>
    <mergeCell ref="K11:K15"/>
    <mergeCell ref="L11:L15"/>
    <mergeCell ref="M11:M15"/>
    <mergeCell ref="N11:N15"/>
    <mergeCell ref="O11:O15"/>
    <mergeCell ref="B16:B31"/>
    <mergeCell ref="C16:C24"/>
    <mergeCell ref="C25:C27"/>
    <mergeCell ref="C28:C31"/>
    <mergeCell ref="C8:C12"/>
    <mergeCell ref="B3:S3"/>
    <mergeCell ref="L4:S4"/>
    <mergeCell ref="C5:E7"/>
    <mergeCell ref="F5:F15"/>
    <mergeCell ref="G5:G15"/>
    <mergeCell ref="H5:H15"/>
    <mergeCell ref="I5:I15"/>
    <mergeCell ref="J5:S6"/>
    <mergeCell ref="J7:J15"/>
    <mergeCell ref="K7:S9"/>
    <mergeCell ref="Q11:Q15"/>
    <mergeCell ref="R11:R15"/>
    <mergeCell ref="S11:S15"/>
    <mergeCell ref="K10:M10"/>
    <mergeCell ref="N10:P10"/>
    <mergeCell ref="Q10:S10"/>
  </mergeCells>
  <phoneticPr fontId="5"/>
  <printOptions horizontalCentered="1"/>
  <pageMargins left="0.39370078740157483" right="0.39370078740157483" top="0.19685039370078741" bottom="0.19685039370078741" header="0" footer="0"/>
  <pageSetup paperSize="8" scale="64" orientation="portrait" horizontalDpi="300" verticalDpi="300" r:id="rId1"/>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9"/>
  <dimension ref="A1:R38"/>
  <sheetViews>
    <sheetView zoomScaleNormal="100" workbookViewId="0">
      <pane xSplit="1" ySplit="2" topLeftCell="B3" activePane="bottomRight" state="frozen"/>
      <selection activeCell="T7" sqref="T7"/>
      <selection pane="topRight" activeCell="T7" sqref="T7"/>
      <selection pane="bottomLeft" activeCell="T7" sqref="T7"/>
      <selection pane="bottomRight" activeCell="T7" sqref="T7"/>
    </sheetView>
  </sheetViews>
  <sheetFormatPr defaultRowHeight="13" x14ac:dyDescent="0.2"/>
  <cols>
    <col min="1" max="1" width="5.453125" customWidth="1"/>
    <col min="2" max="2" width="16" customWidth="1"/>
    <col min="3" max="3" width="1.90625" customWidth="1"/>
    <col min="4" max="4" width="3" customWidth="1"/>
    <col min="5" max="5" width="2.453125" customWidth="1"/>
    <col min="6" max="6" width="3" customWidth="1"/>
    <col min="7" max="7" width="2.453125" customWidth="1"/>
    <col min="8" max="8" width="2.08984375" customWidth="1"/>
    <col min="9" max="9" width="2.453125" customWidth="1"/>
    <col min="10" max="10" width="2.08984375" customWidth="1"/>
    <col min="11" max="11" width="1.7265625" customWidth="1"/>
    <col min="12" max="13" width="45.6328125" style="3" customWidth="1"/>
    <col min="14" max="14" width="11.26953125" customWidth="1"/>
    <col min="15" max="15" width="12.6328125" bestFit="1" customWidth="1"/>
  </cols>
  <sheetData>
    <row r="1" spans="1:18" ht="13.5" thickBot="1" x14ac:dyDescent="0.25">
      <c r="A1" t="s">
        <v>36</v>
      </c>
    </row>
    <row r="2" spans="1:18" ht="13.5" x14ac:dyDescent="0.2">
      <c r="A2" s="4" t="s">
        <v>10</v>
      </c>
      <c r="B2" s="5" t="s">
        <v>12</v>
      </c>
      <c r="C2" s="431" t="s">
        <v>5</v>
      </c>
      <c r="D2" s="432"/>
      <c r="E2" s="432"/>
      <c r="F2" s="432"/>
      <c r="G2" s="432"/>
      <c r="H2" s="432"/>
      <c r="I2" s="432"/>
      <c r="J2" s="432"/>
      <c r="K2" s="433"/>
      <c r="L2" s="6" t="s">
        <v>13</v>
      </c>
      <c r="M2" s="7"/>
      <c r="N2" s="8" t="s">
        <v>11</v>
      </c>
      <c r="P2" t="s">
        <v>42</v>
      </c>
      <c r="Q2" t="s">
        <v>43</v>
      </c>
    </row>
    <row r="3" spans="1:18" ht="16" customHeight="1" x14ac:dyDescent="0.2">
      <c r="A3" s="9">
        <v>111</v>
      </c>
      <c r="B3" s="10" t="s">
        <v>20</v>
      </c>
      <c r="C3" s="11"/>
      <c r="D3" s="23" t="str">
        <f>P3</f>
        <v>７</v>
      </c>
      <c r="E3" s="24" t="s">
        <v>7</v>
      </c>
      <c r="F3" s="23">
        <f>Q3</f>
        <v>23</v>
      </c>
      <c r="G3" s="24" t="s">
        <v>9</v>
      </c>
      <c r="H3" s="12" t="s">
        <v>4</v>
      </c>
      <c r="I3" s="19">
        <f>DATE(2018,D3,F3)</f>
        <v>43304</v>
      </c>
      <c r="J3" s="13" t="s">
        <v>3</v>
      </c>
      <c r="K3" s="1"/>
      <c r="L3" s="16"/>
      <c r="M3" s="17"/>
      <c r="N3" s="2" t="str">
        <f>CONCATENATE(P3,"月",Q3,"日",R3)</f>
        <v>７月23日(月)</v>
      </c>
      <c r="O3" s="21">
        <v>43304</v>
      </c>
      <c r="P3" s="22" t="str">
        <f>IF(MONTH(O3)&lt;10,DBCS(MONTH(O3)),MONTH(O3))</f>
        <v>７</v>
      </c>
      <c r="Q3" s="22">
        <f>IF(DAY(O3)&lt;10,DBCS(DAY(O3)),DAY(O3))</f>
        <v>23</v>
      </c>
      <c r="R3" s="20" t="str">
        <f>TEXT(O3,"（aaa）")</f>
        <v>(月)</v>
      </c>
    </row>
    <row r="4" spans="1:18" ht="16" customHeight="1" x14ac:dyDescent="0.2">
      <c r="A4" s="9">
        <v>112</v>
      </c>
      <c r="B4" s="10" t="s">
        <v>20</v>
      </c>
      <c r="C4" s="11"/>
      <c r="D4" s="23" t="str">
        <f t="shared" ref="D4:D38" si="0">P4</f>
        <v>７</v>
      </c>
      <c r="E4" s="24" t="s">
        <v>7</v>
      </c>
      <c r="F4" s="24">
        <f t="shared" ref="F4:F38" si="1">Q4</f>
        <v>24</v>
      </c>
      <c r="G4" s="24" t="s">
        <v>9</v>
      </c>
      <c r="H4" s="12" t="s">
        <v>4</v>
      </c>
      <c r="I4" s="19">
        <f t="shared" ref="I4:I38" si="2">DATE(2018,D4,F4)</f>
        <v>43305</v>
      </c>
      <c r="J4" s="13" t="s">
        <v>3</v>
      </c>
      <c r="K4" s="1"/>
      <c r="L4" s="16"/>
      <c r="M4" s="17"/>
      <c r="N4" s="2" t="str">
        <f t="shared" ref="N4:N38" si="3">CONCATENATE(P4,"月",Q4,"日",R4)</f>
        <v>７月24日(火)</v>
      </c>
      <c r="O4" s="21">
        <v>43305</v>
      </c>
      <c r="P4" s="22" t="str">
        <f t="shared" ref="P4:P38" si="4">IF(MONTH(O4)&lt;10,DBCS(MONTH(O4)),MONTH(O4))</f>
        <v>７</v>
      </c>
      <c r="Q4" s="22">
        <f t="shared" ref="Q4:Q38" si="5">IF(DAY(O4)&lt;10,DBCS(DAY(O4)),DAY(O4))</f>
        <v>24</v>
      </c>
      <c r="R4" s="20" t="str">
        <f t="shared" ref="R4:R38" si="6">TEXT(O4,"（aaa）")</f>
        <v>(火)</v>
      </c>
    </row>
    <row r="5" spans="1:18" ht="16" customHeight="1" x14ac:dyDescent="0.2">
      <c r="A5" s="9">
        <v>121</v>
      </c>
      <c r="B5" s="10" t="s">
        <v>21</v>
      </c>
      <c r="C5" s="11"/>
      <c r="D5" s="23" t="str">
        <f t="shared" si="0"/>
        <v>７</v>
      </c>
      <c r="E5" s="24" t="s">
        <v>6</v>
      </c>
      <c r="F5" s="24">
        <f t="shared" si="1"/>
        <v>23</v>
      </c>
      <c r="G5" s="24" t="s">
        <v>15</v>
      </c>
      <c r="H5" s="12" t="s">
        <v>16</v>
      </c>
      <c r="I5" s="19">
        <f t="shared" si="2"/>
        <v>43304</v>
      </c>
      <c r="J5" s="13" t="s">
        <v>17</v>
      </c>
      <c r="K5" s="1"/>
      <c r="L5" s="16"/>
      <c r="M5" s="17"/>
      <c r="N5" s="15" t="str">
        <f t="shared" si="3"/>
        <v>７月23日(月)</v>
      </c>
      <c r="O5" s="21">
        <v>43304</v>
      </c>
      <c r="P5" s="22" t="str">
        <f t="shared" si="4"/>
        <v>７</v>
      </c>
      <c r="Q5" s="22">
        <f t="shared" si="5"/>
        <v>23</v>
      </c>
      <c r="R5" s="20" t="str">
        <f t="shared" si="6"/>
        <v>(月)</v>
      </c>
    </row>
    <row r="6" spans="1:18" ht="16" customHeight="1" x14ac:dyDescent="0.2">
      <c r="A6" s="9">
        <v>122</v>
      </c>
      <c r="B6" s="10" t="s">
        <v>21</v>
      </c>
      <c r="C6" s="11"/>
      <c r="D6" s="23" t="str">
        <f t="shared" si="0"/>
        <v>７</v>
      </c>
      <c r="E6" s="24" t="s">
        <v>6</v>
      </c>
      <c r="F6" s="24">
        <f t="shared" si="1"/>
        <v>24</v>
      </c>
      <c r="G6" s="24" t="s">
        <v>8</v>
      </c>
      <c r="H6" s="12" t="s">
        <v>16</v>
      </c>
      <c r="I6" s="19">
        <f t="shared" si="2"/>
        <v>43305</v>
      </c>
      <c r="J6" s="13" t="s">
        <v>17</v>
      </c>
      <c r="K6" s="1"/>
      <c r="L6" s="16"/>
      <c r="M6" s="17"/>
      <c r="N6" s="2" t="str">
        <f t="shared" si="3"/>
        <v>７月24日(火)</v>
      </c>
      <c r="O6" s="21">
        <v>43305</v>
      </c>
      <c r="P6" s="22" t="str">
        <f t="shared" si="4"/>
        <v>７</v>
      </c>
      <c r="Q6" s="22">
        <f t="shared" si="5"/>
        <v>24</v>
      </c>
      <c r="R6" s="20" t="str">
        <f t="shared" si="6"/>
        <v>(火)</v>
      </c>
    </row>
    <row r="7" spans="1:18" ht="16" customHeight="1" x14ac:dyDescent="0.2">
      <c r="A7" s="9">
        <v>131</v>
      </c>
      <c r="B7" s="10" t="s">
        <v>37</v>
      </c>
      <c r="C7" s="11"/>
      <c r="D7" s="23" t="str">
        <f t="shared" si="0"/>
        <v>７</v>
      </c>
      <c r="E7" s="24" t="s">
        <v>6</v>
      </c>
      <c r="F7" s="24">
        <f t="shared" si="1"/>
        <v>24</v>
      </c>
      <c r="G7" s="24" t="s">
        <v>8</v>
      </c>
      <c r="H7" s="12" t="s">
        <v>4</v>
      </c>
      <c r="I7" s="19">
        <f t="shared" si="2"/>
        <v>43305</v>
      </c>
      <c r="J7" s="13" t="s">
        <v>3</v>
      </c>
      <c r="K7" s="1"/>
      <c r="L7" s="25" t="s">
        <v>23</v>
      </c>
      <c r="M7" s="26" t="s">
        <v>24</v>
      </c>
      <c r="N7" s="2" t="str">
        <f t="shared" si="3"/>
        <v>７月24日(火)</v>
      </c>
      <c r="O7" s="21">
        <v>43305</v>
      </c>
      <c r="P7" s="22" t="str">
        <f t="shared" si="4"/>
        <v>７</v>
      </c>
      <c r="Q7" s="22">
        <f t="shared" si="5"/>
        <v>24</v>
      </c>
      <c r="R7" s="20" t="str">
        <f t="shared" si="6"/>
        <v>(火)</v>
      </c>
    </row>
    <row r="8" spans="1:18" ht="16" customHeight="1" x14ac:dyDescent="0.2">
      <c r="A8" s="9">
        <v>132</v>
      </c>
      <c r="B8" s="10" t="s">
        <v>37</v>
      </c>
      <c r="C8" s="11"/>
      <c r="D8" s="23" t="str">
        <f t="shared" si="0"/>
        <v>７</v>
      </c>
      <c r="E8" s="24" t="s">
        <v>6</v>
      </c>
      <c r="F8" s="24">
        <f t="shared" si="1"/>
        <v>25</v>
      </c>
      <c r="G8" s="24" t="s">
        <v>8</v>
      </c>
      <c r="H8" s="12" t="s">
        <v>4</v>
      </c>
      <c r="I8" s="19">
        <f t="shared" si="2"/>
        <v>43306</v>
      </c>
      <c r="J8" s="13" t="s">
        <v>3</v>
      </c>
      <c r="K8" s="1"/>
      <c r="L8" s="25" t="s">
        <v>25</v>
      </c>
      <c r="M8" s="26" t="s">
        <v>26</v>
      </c>
      <c r="N8" s="2" t="str">
        <f t="shared" si="3"/>
        <v>７月25日(水)</v>
      </c>
      <c r="O8" s="21">
        <v>43306</v>
      </c>
      <c r="P8" s="22" t="str">
        <f t="shared" si="4"/>
        <v>７</v>
      </c>
      <c r="Q8" s="22">
        <f t="shared" si="5"/>
        <v>25</v>
      </c>
      <c r="R8" s="20" t="str">
        <f t="shared" si="6"/>
        <v>(水)</v>
      </c>
    </row>
    <row r="9" spans="1:18" ht="16" customHeight="1" x14ac:dyDescent="0.2">
      <c r="A9" s="9">
        <v>141</v>
      </c>
      <c r="B9" s="10" t="s">
        <v>18</v>
      </c>
      <c r="C9" s="11"/>
      <c r="D9" s="23" t="str">
        <f t="shared" si="0"/>
        <v>７</v>
      </c>
      <c r="E9" s="24" t="s">
        <v>6</v>
      </c>
      <c r="F9" s="24">
        <f t="shared" si="1"/>
        <v>25</v>
      </c>
      <c r="G9" s="24" t="s">
        <v>8</v>
      </c>
      <c r="H9" s="12" t="s">
        <v>4</v>
      </c>
      <c r="I9" s="19">
        <f t="shared" si="2"/>
        <v>43306</v>
      </c>
      <c r="J9" s="13" t="s">
        <v>3</v>
      </c>
      <c r="K9" s="1"/>
      <c r="L9" s="16"/>
      <c r="M9" s="17"/>
      <c r="N9" s="2" t="str">
        <f t="shared" si="3"/>
        <v>７月25日(水)</v>
      </c>
      <c r="O9" s="21">
        <v>43306</v>
      </c>
      <c r="P9" s="22" t="str">
        <f t="shared" si="4"/>
        <v>７</v>
      </c>
      <c r="Q9" s="22">
        <f t="shared" si="5"/>
        <v>25</v>
      </c>
      <c r="R9" s="20" t="str">
        <f t="shared" si="6"/>
        <v>(水)</v>
      </c>
    </row>
    <row r="10" spans="1:18" ht="16" customHeight="1" x14ac:dyDescent="0.2">
      <c r="A10" s="9">
        <v>142</v>
      </c>
      <c r="B10" s="14" t="s">
        <v>18</v>
      </c>
      <c r="C10" s="11"/>
      <c r="D10" s="23" t="str">
        <f t="shared" si="0"/>
        <v>７</v>
      </c>
      <c r="E10" s="24" t="s">
        <v>6</v>
      </c>
      <c r="F10" s="24">
        <f t="shared" si="1"/>
        <v>26</v>
      </c>
      <c r="G10" s="24" t="s">
        <v>8</v>
      </c>
      <c r="H10" s="12" t="s">
        <v>4</v>
      </c>
      <c r="I10" s="19">
        <f t="shared" si="2"/>
        <v>43307</v>
      </c>
      <c r="J10" s="13" t="s">
        <v>3</v>
      </c>
      <c r="K10" s="1"/>
      <c r="L10" s="16"/>
      <c r="M10" s="17"/>
      <c r="N10" s="2" t="str">
        <f t="shared" si="3"/>
        <v>７月26日(木)</v>
      </c>
      <c r="O10" s="21">
        <v>43307</v>
      </c>
      <c r="P10" s="22" t="str">
        <f t="shared" si="4"/>
        <v>７</v>
      </c>
      <c r="Q10" s="22">
        <f t="shared" si="5"/>
        <v>26</v>
      </c>
      <c r="R10" s="20" t="str">
        <f t="shared" si="6"/>
        <v>(木)</v>
      </c>
    </row>
    <row r="11" spans="1:18" ht="16" customHeight="1" x14ac:dyDescent="0.2">
      <c r="A11" s="9">
        <v>151</v>
      </c>
      <c r="B11" s="14" t="s">
        <v>38</v>
      </c>
      <c r="C11" s="11"/>
      <c r="D11" s="23" t="str">
        <f t="shared" si="0"/>
        <v>７</v>
      </c>
      <c r="E11" s="24" t="s">
        <v>6</v>
      </c>
      <c r="F11" s="24">
        <f t="shared" si="1"/>
        <v>25</v>
      </c>
      <c r="G11" s="24" t="s">
        <v>8</v>
      </c>
      <c r="H11" s="12" t="s">
        <v>4</v>
      </c>
      <c r="I11" s="19">
        <f t="shared" si="2"/>
        <v>43306</v>
      </c>
      <c r="J11" s="13" t="s">
        <v>3</v>
      </c>
      <c r="K11" s="1"/>
      <c r="L11" s="16"/>
      <c r="M11" s="16"/>
      <c r="N11" s="2" t="str">
        <f t="shared" si="3"/>
        <v>７月25日(水)</v>
      </c>
      <c r="O11" s="21">
        <v>43306</v>
      </c>
      <c r="P11" s="22" t="str">
        <f t="shared" si="4"/>
        <v>７</v>
      </c>
      <c r="Q11" s="22">
        <f t="shared" si="5"/>
        <v>25</v>
      </c>
      <c r="R11" s="20" t="str">
        <f t="shared" si="6"/>
        <v>(水)</v>
      </c>
    </row>
    <row r="12" spans="1:18" ht="16" customHeight="1" x14ac:dyDescent="0.2">
      <c r="A12" s="9">
        <v>152</v>
      </c>
      <c r="B12" s="10" t="s">
        <v>38</v>
      </c>
      <c r="C12" s="11"/>
      <c r="D12" s="23" t="str">
        <f t="shared" si="0"/>
        <v>７</v>
      </c>
      <c r="E12" s="24" t="s">
        <v>6</v>
      </c>
      <c r="F12" s="24">
        <f t="shared" si="1"/>
        <v>26</v>
      </c>
      <c r="G12" s="24" t="s">
        <v>8</v>
      </c>
      <c r="H12" s="12" t="s">
        <v>4</v>
      </c>
      <c r="I12" s="19">
        <f t="shared" si="2"/>
        <v>43307</v>
      </c>
      <c r="J12" s="13" t="s">
        <v>3</v>
      </c>
      <c r="K12" s="1"/>
      <c r="L12" s="18"/>
      <c r="M12" s="17"/>
      <c r="N12" s="2" t="str">
        <f t="shared" si="3"/>
        <v>７月26日(木)</v>
      </c>
      <c r="O12" s="21">
        <v>43307</v>
      </c>
      <c r="P12" s="22" t="str">
        <f t="shared" si="4"/>
        <v>７</v>
      </c>
      <c r="Q12" s="22">
        <f t="shared" si="5"/>
        <v>26</v>
      </c>
      <c r="R12" s="20" t="str">
        <f t="shared" si="6"/>
        <v>(木)</v>
      </c>
    </row>
    <row r="13" spans="1:18" ht="16" customHeight="1" x14ac:dyDescent="0.2">
      <c r="A13" s="9">
        <v>161</v>
      </c>
      <c r="B13" s="10" t="s">
        <v>19</v>
      </c>
      <c r="C13" s="11"/>
      <c r="D13" s="23" t="str">
        <f t="shared" si="0"/>
        <v>８</v>
      </c>
      <c r="E13" s="24" t="s">
        <v>6</v>
      </c>
      <c r="F13" s="24" t="str">
        <f t="shared" si="1"/>
        <v>８</v>
      </c>
      <c r="G13" s="24" t="s">
        <v>8</v>
      </c>
      <c r="H13" s="12" t="s">
        <v>4</v>
      </c>
      <c r="I13" s="19">
        <f t="shared" si="2"/>
        <v>43320</v>
      </c>
      <c r="J13" s="13" t="s">
        <v>3</v>
      </c>
      <c r="K13" s="1"/>
      <c r="L13" s="27" t="s">
        <v>45</v>
      </c>
      <c r="M13" s="26" t="s">
        <v>46</v>
      </c>
      <c r="N13" s="2" t="str">
        <f t="shared" si="3"/>
        <v>８月８日(水)</v>
      </c>
      <c r="O13" s="21">
        <v>43320</v>
      </c>
      <c r="P13" s="22" t="str">
        <f t="shared" si="4"/>
        <v>８</v>
      </c>
      <c r="Q13" s="22" t="str">
        <f t="shared" si="5"/>
        <v>８</v>
      </c>
      <c r="R13" s="20" t="str">
        <f t="shared" si="6"/>
        <v>(水)</v>
      </c>
    </row>
    <row r="14" spans="1:18" ht="15.75" customHeight="1" x14ac:dyDescent="0.2">
      <c r="A14" s="9">
        <v>162</v>
      </c>
      <c r="B14" s="10" t="s">
        <v>19</v>
      </c>
      <c r="C14" s="11"/>
      <c r="D14" s="23" t="str">
        <f t="shared" si="0"/>
        <v>８</v>
      </c>
      <c r="E14" s="24" t="s">
        <v>6</v>
      </c>
      <c r="F14" s="24" t="str">
        <f t="shared" si="1"/>
        <v>９</v>
      </c>
      <c r="G14" s="24" t="s">
        <v>8</v>
      </c>
      <c r="H14" s="12" t="s">
        <v>4</v>
      </c>
      <c r="I14" s="19">
        <f t="shared" si="2"/>
        <v>43321</v>
      </c>
      <c r="J14" s="13" t="s">
        <v>3</v>
      </c>
      <c r="K14" s="1"/>
      <c r="L14" s="27" t="s">
        <v>47</v>
      </c>
      <c r="M14" s="26" t="s">
        <v>48</v>
      </c>
      <c r="N14" s="2" t="str">
        <f t="shared" si="3"/>
        <v>８月９日(木)</v>
      </c>
      <c r="O14" s="21">
        <v>43321</v>
      </c>
      <c r="P14" s="22" t="str">
        <f t="shared" si="4"/>
        <v>８</v>
      </c>
      <c r="Q14" s="22" t="str">
        <f t="shared" si="5"/>
        <v>９</v>
      </c>
      <c r="R14" s="20" t="str">
        <f t="shared" si="6"/>
        <v>(木)</v>
      </c>
    </row>
    <row r="15" spans="1:18" ht="15.75" customHeight="1" x14ac:dyDescent="0.2">
      <c r="A15" s="9">
        <v>171</v>
      </c>
      <c r="B15" s="10" t="s">
        <v>39</v>
      </c>
      <c r="C15" s="11"/>
      <c r="D15" s="23" t="str">
        <f t="shared" si="0"/>
        <v>９</v>
      </c>
      <c r="E15" s="24" t="s">
        <v>6</v>
      </c>
      <c r="F15" s="24">
        <f t="shared" si="1"/>
        <v>10</v>
      </c>
      <c r="G15" s="24" t="s">
        <v>8</v>
      </c>
      <c r="H15" s="12" t="s">
        <v>4</v>
      </c>
      <c r="I15" s="19">
        <f t="shared" si="2"/>
        <v>43353</v>
      </c>
      <c r="J15" s="13" t="s">
        <v>3</v>
      </c>
      <c r="K15" s="1"/>
      <c r="L15" s="18"/>
      <c r="M15" s="17"/>
      <c r="N15" s="2" t="str">
        <f t="shared" si="3"/>
        <v>９月10日(月)</v>
      </c>
      <c r="O15" s="21">
        <v>43353</v>
      </c>
      <c r="P15" s="22" t="str">
        <f t="shared" si="4"/>
        <v>９</v>
      </c>
      <c r="Q15" s="22">
        <f t="shared" si="5"/>
        <v>10</v>
      </c>
      <c r="R15" s="20" t="str">
        <f t="shared" si="6"/>
        <v>(月)</v>
      </c>
    </row>
    <row r="16" spans="1:18" ht="15.75" customHeight="1" x14ac:dyDescent="0.2">
      <c r="A16" s="9">
        <v>172</v>
      </c>
      <c r="B16" s="10" t="s">
        <v>39</v>
      </c>
      <c r="C16" s="11"/>
      <c r="D16" s="23" t="str">
        <f t="shared" si="0"/>
        <v>９</v>
      </c>
      <c r="E16" s="24" t="s">
        <v>6</v>
      </c>
      <c r="F16" s="24">
        <f t="shared" si="1"/>
        <v>11</v>
      </c>
      <c r="G16" s="24" t="s">
        <v>8</v>
      </c>
      <c r="H16" s="12" t="s">
        <v>4</v>
      </c>
      <c r="I16" s="19">
        <f t="shared" si="2"/>
        <v>43354</v>
      </c>
      <c r="J16" s="13" t="s">
        <v>3</v>
      </c>
      <c r="K16" s="1"/>
      <c r="L16" s="18"/>
      <c r="M16" s="17"/>
      <c r="N16" s="2" t="str">
        <f t="shared" si="3"/>
        <v>９月11日(火)</v>
      </c>
      <c r="O16" s="21">
        <v>43354</v>
      </c>
      <c r="P16" s="22" t="str">
        <f t="shared" si="4"/>
        <v>９</v>
      </c>
      <c r="Q16" s="22">
        <f t="shared" si="5"/>
        <v>11</v>
      </c>
      <c r="R16" s="20" t="str">
        <f t="shared" si="6"/>
        <v>(火)</v>
      </c>
    </row>
    <row r="17" spans="1:18" ht="15.75" customHeight="1" x14ac:dyDescent="0.2">
      <c r="A17" s="9">
        <v>181</v>
      </c>
      <c r="B17" s="10" t="s">
        <v>40</v>
      </c>
      <c r="C17" s="11"/>
      <c r="D17" s="23" t="str">
        <f t="shared" si="0"/>
        <v>８</v>
      </c>
      <c r="E17" s="24" t="s">
        <v>6</v>
      </c>
      <c r="F17" s="24" t="str">
        <f t="shared" si="1"/>
        <v>９</v>
      </c>
      <c r="G17" s="24" t="s">
        <v>8</v>
      </c>
      <c r="H17" s="12" t="s">
        <v>4</v>
      </c>
      <c r="I17" s="19">
        <f t="shared" si="2"/>
        <v>43321</v>
      </c>
      <c r="J17" s="13" t="s">
        <v>3</v>
      </c>
      <c r="K17" s="1"/>
      <c r="L17" s="18" t="s">
        <v>49</v>
      </c>
      <c r="M17" s="17"/>
      <c r="N17" s="2" t="str">
        <f t="shared" si="3"/>
        <v>８月９日(木)</v>
      </c>
      <c r="O17" s="21">
        <v>43321</v>
      </c>
      <c r="P17" s="22" t="str">
        <f t="shared" si="4"/>
        <v>８</v>
      </c>
      <c r="Q17" s="22" t="str">
        <f t="shared" si="5"/>
        <v>９</v>
      </c>
      <c r="R17" s="20" t="str">
        <f t="shared" si="6"/>
        <v>(木)</v>
      </c>
    </row>
    <row r="18" spans="1:18" ht="15.75" customHeight="1" x14ac:dyDescent="0.2">
      <c r="A18" s="9">
        <v>191</v>
      </c>
      <c r="B18" s="10" t="s">
        <v>41</v>
      </c>
      <c r="C18" s="11"/>
      <c r="D18" s="23">
        <f t="shared" si="0"/>
        <v>10</v>
      </c>
      <c r="E18" s="24" t="s">
        <v>6</v>
      </c>
      <c r="F18" s="24" t="str">
        <f t="shared" si="1"/>
        <v>４</v>
      </c>
      <c r="G18" s="24" t="s">
        <v>8</v>
      </c>
      <c r="H18" s="12" t="s">
        <v>4</v>
      </c>
      <c r="I18" s="19">
        <f t="shared" si="2"/>
        <v>43377</v>
      </c>
      <c r="J18" s="13" t="s">
        <v>3</v>
      </c>
      <c r="K18" s="1"/>
      <c r="L18" s="18" t="s">
        <v>44</v>
      </c>
      <c r="M18" s="17"/>
      <c r="N18" s="2" t="str">
        <f t="shared" si="3"/>
        <v>10月４日(木)</v>
      </c>
      <c r="O18" s="21">
        <v>43377</v>
      </c>
      <c r="P18" s="22">
        <f t="shared" si="4"/>
        <v>10</v>
      </c>
      <c r="Q18" s="22" t="str">
        <f t="shared" si="5"/>
        <v>４</v>
      </c>
      <c r="R18" s="20" t="str">
        <f t="shared" si="6"/>
        <v>(木)</v>
      </c>
    </row>
    <row r="19" spans="1:18" ht="15.75" customHeight="1" x14ac:dyDescent="0.2">
      <c r="A19" s="9">
        <v>192</v>
      </c>
      <c r="B19" s="10" t="s">
        <v>41</v>
      </c>
      <c r="C19" s="11"/>
      <c r="D19" s="23">
        <f t="shared" si="0"/>
        <v>10</v>
      </c>
      <c r="E19" s="24" t="s">
        <v>6</v>
      </c>
      <c r="F19" s="24">
        <f t="shared" si="1"/>
        <v>11</v>
      </c>
      <c r="G19" s="24" t="s">
        <v>8</v>
      </c>
      <c r="H19" s="12" t="s">
        <v>4</v>
      </c>
      <c r="I19" s="19">
        <f t="shared" si="2"/>
        <v>43384</v>
      </c>
      <c r="J19" s="13" t="s">
        <v>3</v>
      </c>
      <c r="K19" s="1"/>
      <c r="L19" s="18" t="s">
        <v>44</v>
      </c>
      <c r="M19" s="17"/>
      <c r="N19" s="2" t="str">
        <f t="shared" si="3"/>
        <v>10月11日(木)</v>
      </c>
      <c r="O19" s="21">
        <v>43384</v>
      </c>
      <c r="P19" s="22">
        <f t="shared" si="4"/>
        <v>10</v>
      </c>
      <c r="Q19" s="22">
        <f t="shared" si="5"/>
        <v>11</v>
      </c>
      <c r="R19" s="20" t="str">
        <f t="shared" si="6"/>
        <v>(木)</v>
      </c>
    </row>
    <row r="20" spans="1:18" ht="15.75" customHeight="1" x14ac:dyDescent="0.2">
      <c r="A20" s="9">
        <v>201</v>
      </c>
      <c r="B20" s="10" t="s">
        <v>22</v>
      </c>
      <c r="C20" s="11"/>
      <c r="D20" s="23" t="str">
        <f t="shared" si="0"/>
        <v>６</v>
      </c>
      <c r="E20" s="24" t="s">
        <v>6</v>
      </c>
      <c r="F20" s="24">
        <f t="shared" si="1"/>
        <v>18</v>
      </c>
      <c r="G20" s="24" t="s">
        <v>8</v>
      </c>
      <c r="H20" s="12" t="s">
        <v>4</v>
      </c>
      <c r="I20" s="19">
        <f t="shared" si="2"/>
        <v>43269</v>
      </c>
      <c r="J20" s="13" t="s">
        <v>3</v>
      </c>
      <c r="K20" s="1"/>
      <c r="L20" s="18" t="s">
        <v>14</v>
      </c>
      <c r="M20" s="17" t="s">
        <v>50</v>
      </c>
      <c r="N20" s="2" t="str">
        <f t="shared" si="3"/>
        <v>６月18日(月)</v>
      </c>
      <c r="O20" s="21">
        <v>43269</v>
      </c>
      <c r="P20" s="22" t="str">
        <f t="shared" si="4"/>
        <v>６</v>
      </c>
      <c r="Q20" s="22">
        <f t="shared" si="5"/>
        <v>18</v>
      </c>
      <c r="R20" s="20" t="str">
        <f t="shared" si="6"/>
        <v>(月)</v>
      </c>
    </row>
    <row r="21" spans="1:18" ht="15.75" customHeight="1" x14ac:dyDescent="0.2">
      <c r="A21" s="9">
        <v>211</v>
      </c>
      <c r="B21" s="10" t="s">
        <v>22</v>
      </c>
      <c r="C21" s="11"/>
      <c r="D21" s="23" t="str">
        <f t="shared" si="0"/>
        <v>６</v>
      </c>
      <c r="E21" s="24" t="s">
        <v>6</v>
      </c>
      <c r="F21" s="24">
        <f t="shared" si="1"/>
        <v>20</v>
      </c>
      <c r="G21" s="24" t="s">
        <v>8</v>
      </c>
      <c r="H21" s="12" t="s">
        <v>4</v>
      </c>
      <c r="I21" s="19">
        <f t="shared" si="2"/>
        <v>43271</v>
      </c>
      <c r="J21" s="13" t="s">
        <v>3</v>
      </c>
      <c r="K21" s="1"/>
      <c r="L21" s="18" t="s">
        <v>14</v>
      </c>
      <c r="M21" s="17" t="s">
        <v>51</v>
      </c>
      <c r="N21" s="2" t="str">
        <f t="shared" si="3"/>
        <v>６月20日(水)</v>
      </c>
      <c r="O21" s="21">
        <v>43271</v>
      </c>
      <c r="P21" s="22" t="str">
        <f t="shared" si="4"/>
        <v>６</v>
      </c>
      <c r="Q21" s="22">
        <f t="shared" si="5"/>
        <v>20</v>
      </c>
      <c r="R21" s="20" t="str">
        <f t="shared" si="6"/>
        <v>(水)</v>
      </c>
    </row>
    <row r="22" spans="1:18" ht="15.75" customHeight="1" x14ac:dyDescent="0.2">
      <c r="A22" s="9">
        <v>221</v>
      </c>
      <c r="B22" s="10" t="s">
        <v>22</v>
      </c>
      <c r="C22" s="11"/>
      <c r="D22" s="23" t="str">
        <f t="shared" si="0"/>
        <v>７</v>
      </c>
      <c r="E22" s="24" t="s">
        <v>6</v>
      </c>
      <c r="F22" s="24">
        <f t="shared" si="1"/>
        <v>25</v>
      </c>
      <c r="G22" s="24" t="s">
        <v>8</v>
      </c>
      <c r="H22" s="12" t="s">
        <v>4</v>
      </c>
      <c r="I22" s="19">
        <f t="shared" si="2"/>
        <v>43306</v>
      </c>
      <c r="J22" s="13" t="s">
        <v>3</v>
      </c>
      <c r="K22" s="1"/>
      <c r="L22" s="18" t="s">
        <v>14</v>
      </c>
      <c r="M22" s="17" t="s">
        <v>52</v>
      </c>
      <c r="N22" s="2" t="str">
        <f t="shared" si="3"/>
        <v>７月25日(水)</v>
      </c>
      <c r="O22" s="21">
        <v>43306</v>
      </c>
      <c r="P22" s="22" t="str">
        <f t="shared" si="4"/>
        <v>７</v>
      </c>
      <c r="Q22" s="22">
        <f t="shared" si="5"/>
        <v>25</v>
      </c>
      <c r="R22" s="20" t="str">
        <f t="shared" si="6"/>
        <v>(水)</v>
      </c>
    </row>
    <row r="23" spans="1:18" ht="15.75" customHeight="1" x14ac:dyDescent="0.2">
      <c r="A23" s="9">
        <v>222</v>
      </c>
      <c r="B23" s="10" t="s">
        <v>22</v>
      </c>
      <c r="C23" s="11"/>
      <c r="D23" s="23" t="str">
        <f t="shared" si="0"/>
        <v>８</v>
      </c>
      <c r="E23" s="24" t="s">
        <v>6</v>
      </c>
      <c r="F23" s="24" t="str">
        <f t="shared" si="1"/>
        <v>８</v>
      </c>
      <c r="G23" s="24" t="s">
        <v>8</v>
      </c>
      <c r="H23" s="12" t="s">
        <v>4</v>
      </c>
      <c r="I23" s="19">
        <f t="shared" si="2"/>
        <v>43320</v>
      </c>
      <c r="J23" s="13" t="s">
        <v>3</v>
      </c>
      <c r="K23" s="1"/>
      <c r="L23" s="18" t="s">
        <v>14</v>
      </c>
      <c r="M23" s="17" t="s">
        <v>52</v>
      </c>
      <c r="N23" s="2" t="str">
        <f t="shared" si="3"/>
        <v>８月８日(水)</v>
      </c>
      <c r="O23" s="21">
        <v>43320</v>
      </c>
      <c r="P23" s="22" t="str">
        <f t="shared" si="4"/>
        <v>８</v>
      </c>
      <c r="Q23" s="22" t="str">
        <f t="shared" si="5"/>
        <v>８</v>
      </c>
      <c r="R23" s="20" t="str">
        <f t="shared" si="6"/>
        <v>(水)</v>
      </c>
    </row>
    <row r="24" spans="1:18" ht="15.75" customHeight="1" x14ac:dyDescent="0.2">
      <c r="A24" s="9">
        <v>223</v>
      </c>
      <c r="B24" s="10" t="s">
        <v>22</v>
      </c>
      <c r="C24" s="11"/>
      <c r="D24" s="23" t="str">
        <f t="shared" si="0"/>
        <v>８</v>
      </c>
      <c r="E24" s="24" t="s">
        <v>6</v>
      </c>
      <c r="F24" s="24">
        <f t="shared" si="1"/>
        <v>17</v>
      </c>
      <c r="G24" s="24" t="s">
        <v>8</v>
      </c>
      <c r="H24" s="12" t="s">
        <v>4</v>
      </c>
      <c r="I24" s="19">
        <f t="shared" si="2"/>
        <v>43329</v>
      </c>
      <c r="J24" s="13" t="s">
        <v>3</v>
      </c>
      <c r="K24" s="1"/>
      <c r="L24" s="18" t="s">
        <v>14</v>
      </c>
      <c r="M24" s="17" t="s">
        <v>52</v>
      </c>
      <c r="N24" s="2" t="str">
        <f t="shared" si="3"/>
        <v>８月17日(金)</v>
      </c>
      <c r="O24" s="21">
        <v>43329</v>
      </c>
      <c r="P24" s="22" t="str">
        <f t="shared" si="4"/>
        <v>８</v>
      </c>
      <c r="Q24" s="22">
        <f t="shared" si="5"/>
        <v>17</v>
      </c>
      <c r="R24" s="20" t="str">
        <f t="shared" si="6"/>
        <v>(金)</v>
      </c>
    </row>
    <row r="25" spans="1:18" ht="15.75" customHeight="1" x14ac:dyDescent="0.2">
      <c r="A25" s="9">
        <v>231</v>
      </c>
      <c r="B25" s="10" t="s">
        <v>22</v>
      </c>
      <c r="C25" s="11"/>
      <c r="D25" s="23" t="str">
        <f t="shared" si="0"/>
        <v>８</v>
      </c>
      <c r="E25" s="24" t="s">
        <v>6</v>
      </c>
      <c r="F25" s="24">
        <f t="shared" si="1"/>
        <v>29</v>
      </c>
      <c r="G25" s="24" t="s">
        <v>8</v>
      </c>
      <c r="H25" s="12" t="s">
        <v>4</v>
      </c>
      <c r="I25" s="19">
        <f t="shared" si="2"/>
        <v>43341</v>
      </c>
      <c r="J25" s="13" t="s">
        <v>3</v>
      </c>
      <c r="K25" s="1"/>
      <c r="L25" s="18" t="s">
        <v>14</v>
      </c>
      <c r="M25" s="17" t="s">
        <v>27</v>
      </c>
      <c r="N25" s="2" t="str">
        <f t="shared" si="3"/>
        <v>８月29日(水)</v>
      </c>
      <c r="O25" s="21">
        <v>43341</v>
      </c>
      <c r="P25" s="22" t="str">
        <f t="shared" si="4"/>
        <v>８</v>
      </c>
      <c r="Q25" s="22">
        <f t="shared" si="5"/>
        <v>29</v>
      </c>
      <c r="R25" s="20" t="str">
        <f t="shared" si="6"/>
        <v>(水)</v>
      </c>
    </row>
    <row r="26" spans="1:18" ht="15.75" customHeight="1" x14ac:dyDescent="0.2">
      <c r="A26" s="9">
        <v>241</v>
      </c>
      <c r="B26" s="10" t="s">
        <v>22</v>
      </c>
      <c r="C26" s="11"/>
      <c r="D26" s="23">
        <f t="shared" si="0"/>
        <v>10</v>
      </c>
      <c r="E26" s="24" t="s">
        <v>6</v>
      </c>
      <c r="F26" s="24">
        <f t="shared" si="1"/>
        <v>18</v>
      </c>
      <c r="G26" s="24" t="s">
        <v>8</v>
      </c>
      <c r="H26" s="12" t="s">
        <v>4</v>
      </c>
      <c r="I26" s="19">
        <f t="shared" si="2"/>
        <v>43391</v>
      </c>
      <c r="J26" s="13" t="s">
        <v>3</v>
      </c>
      <c r="K26" s="1"/>
      <c r="L26" s="18" t="s">
        <v>14</v>
      </c>
      <c r="M26" s="17" t="s">
        <v>53</v>
      </c>
      <c r="N26" s="2" t="str">
        <f t="shared" si="3"/>
        <v>10月18日(木)</v>
      </c>
      <c r="O26" s="21">
        <v>43391</v>
      </c>
      <c r="P26" s="22">
        <f t="shared" si="4"/>
        <v>10</v>
      </c>
      <c r="Q26" s="22">
        <f t="shared" si="5"/>
        <v>18</v>
      </c>
      <c r="R26" s="20" t="str">
        <f t="shared" si="6"/>
        <v>(木)</v>
      </c>
    </row>
    <row r="27" spans="1:18" ht="15.75" customHeight="1" x14ac:dyDescent="0.2">
      <c r="A27" s="9">
        <v>251</v>
      </c>
      <c r="B27" s="10" t="s">
        <v>22</v>
      </c>
      <c r="C27" s="11"/>
      <c r="D27" s="23">
        <f t="shared" si="0"/>
        <v>10</v>
      </c>
      <c r="E27" s="24" t="s">
        <v>6</v>
      </c>
      <c r="F27" s="24">
        <f t="shared" si="1"/>
        <v>31</v>
      </c>
      <c r="G27" s="24" t="s">
        <v>8</v>
      </c>
      <c r="H27" s="12" t="s">
        <v>4</v>
      </c>
      <c r="I27" s="19">
        <f t="shared" si="2"/>
        <v>43404</v>
      </c>
      <c r="J27" s="13" t="s">
        <v>3</v>
      </c>
      <c r="K27" s="1"/>
      <c r="L27" s="18" t="s">
        <v>14</v>
      </c>
      <c r="M27" s="17" t="s">
        <v>54</v>
      </c>
      <c r="N27" s="2" t="str">
        <f t="shared" si="3"/>
        <v>10月31日(水)</v>
      </c>
      <c r="O27" s="21">
        <v>43404</v>
      </c>
      <c r="P27" s="22">
        <f t="shared" si="4"/>
        <v>10</v>
      </c>
      <c r="Q27" s="22">
        <f t="shared" si="5"/>
        <v>31</v>
      </c>
      <c r="R27" s="20" t="str">
        <f t="shared" si="6"/>
        <v>(水)</v>
      </c>
    </row>
    <row r="28" spans="1:18" ht="15.75" customHeight="1" x14ac:dyDescent="0.2">
      <c r="A28" s="9">
        <v>261</v>
      </c>
      <c r="B28" s="10" t="s">
        <v>22</v>
      </c>
      <c r="C28" s="11"/>
      <c r="D28" s="23" t="str">
        <f t="shared" si="0"/>
        <v>７</v>
      </c>
      <c r="E28" s="24" t="s">
        <v>6</v>
      </c>
      <c r="F28" s="24">
        <f t="shared" si="1"/>
        <v>26</v>
      </c>
      <c r="G28" s="24" t="s">
        <v>8</v>
      </c>
      <c r="H28" s="12" t="s">
        <v>4</v>
      </c>
      <c r="I28" s="19">
        <f t="shared" si="2"/>
        <v>43307</v>
      </c>
      <c r="J28" s="13" t="s">
        <v>3</v>
      </c>
      <c r="K28" s="1"/>
      <c r="L28" s="18" t="s">
        <v>14</v>
      </c>
      <c r="M28" s="17" t="s">
        <v>55</v>
      </c>
      <c r="N28" s="2" t="str">
        <f t="shared" si="3"/>
        <v>７月26日(木)</v>
      </c>
      <c r="O28" s="21">
        <v>43307</v>
      </c>
      <c r="P28" s="22" t="str">
        <f t="shared" si="4"/>
        <v>７</v>
      </c>
      <c r="Q28" s="22">
        <f t="shared" si="5"/>
        <v>26</v>
      </c>
      <c r="R28" s="20" t="str">
        <f t="shared" si="6"/>
        <v>(木)</v>
      </c>
    </row>
    <row r="29" spans="1:18" ht="15.75" customHeight="1" x14ac:dyDescent="0.2">
      <c r="A29" s="9">
        <v>271</v>
      </c>
      <c r="B29" s="10" t="s">
        <v>22</v>
      </c>
      <c r="C29" s="11"/>
      <c r="D29" s="23" t="str">
        <f t="shared" si="0"/>
        <v>６</v>
      </c>
      <c r="E29" s="24" t="s">
        <v>6</v>
      </c>
      <c r="F29" s="24">
        <f t="shared" si="1"/>
        <v>20</v>
      </c>
      <c r="G29" s="24" t="s">
        <v>8</v>
      </c>
      <c r="H29" s="12" t="s">
        <v>4</v>
      </c>
      <c r="I29" s="19">
        <f t="shared" si="2"/>
        <v>43271</v>
      </c>
      <c r="J29" s="13" t="s">
        <v>3</v>
      </c>
      <c r="K29" s="1"/>
      <c r="L29" s="18" t="s">
        <v>14</v>
      </c>
      <c r="M29" s="17" t="s">
        <v>56</v>
      </c>
      <c r="N29" s="2" t="str">
        <f t="shared" si="3"/>
        <v>６月20日(水)</v>
      </c>
      <c r="O29" s="21">
        <v>43271</v>
      </c>
      <c r="P29" s="22" t="str">
        <f t="shared" si="4"/>
        <v>６</v>
      </c>
      <c r="Q29" s="22">
        <f t="shared" si="5"/>
        <v>20</v>
      </c>
      <c r="R29" s="20" t="str">
        <f t="shared" si="6"/>
        <v>(水)</v>
      </c>
    </row>
    <row r="30" spans="1:18" ht="15.75" customHeight="1" x14ac:dyDescent="0.2">
      <c r="A30" s="9">
        <v>281</v>
      </c>
      <c r="B30" s="10" t="s">
        <v>22</v>
      </c>
      <c r="C30" s="11"/>
      <c r="D30" s="23">
        <f t="shared" si="0"/>
        <v>10</v>
      </c>
      <c r="E30" s="24" t="s">
        <v>6</v>
      </c>
      <c r="F30" s="24" t="str">
        <f t="shared" si="1"/>
        <v>１</v>
      </c>
      <c r="G30" s="24" t="s">
        <v>8</v>
      </c>
      <c r="H30" s="12" t="s">
        <v>4</v>
      </c>
      <c r="I30" s="19">
        <f t="shared" si="2"/>
        <v>43374</v>
      </c>
      <c r="J30" s="13" t="s">
        <v>3</v>
      </c>
      <c r="K30" s="1"/>
      <c r="L30" s="18" t="s">
        <v>14</v>
      </c>
      <c r="M30" s="17" t="s">
        <v>57</v>
      </c>
      <c r="N30" s="2" t="str">
        <f t="shared" si="3"/>
        <v>10月１日(月)</v>
      </c>
      <c r="O30" s="21">
        <v>43374</v>
      </c>
      <c r="P30" s="22">
        <f t="shared" si="4"/>
        <v>10</v>
      </c>
      <c r="Q30" s="22" t="str">
        <f t="shared" si="5"/>
        <v>１</v>
      </c>
      <c r="R30" s="20" t="str">
        <f t="shared" si="6"/>
        <v>(月)</v>
      </c>
    </row>
    <row r="31" spans="1:18" ht="15.75" customHeight="1" x14ac:dyDescent="0.2">
      <c r="A31" s="9">
        <v>291</v>
      </c>
      <c r="B31" s="10" t="s">
        <v>22</v>
      </c>
      <c r="C31" s="11"/>
      <c r="D31" s="23" t="str">
        <f t="shared" si="0"/>
        <v>６</v>
      </c>
      <c r="E31" s="24" t="s">
        <v>6</v>
      </c>
      <c r="F31" s="24">
        <f t="shared" si="1"/>
        <v>18</v>
      </c>
      <c r="G31" s="24" t="s">
        <v>8</v>
      </c>
      <c r="H31" s="12" t="s">
        <v>4</v>
      </c>
      <c r="I31" s="19">
        <f t="shared" si="2"/>
        <v>43269</v>
      </c>
      <c r="J31" s="13" t="s">
        <v>3</v>
      </c>
      <c r="K31" s="1"/>
      <c r="L31" s="18" t="s">
        <v>14</v>
      </c>
      <c r="M31" s="17" t="s">
        <v>58</v>
      </c>
      <c r="N31" s="2" t="str">
        <f t="shared" si="3"/>
        <v>６月18日(月)</v>
      </c>
      <c r="O31" s="21">
        <v>43269</v>
      </c>
      <c r="P31" s="22" t="str">
        <f t="shared" si="4"/>
        <v>６</v>
      </c>
      <c r="Q31" s="22">
        <f t="shared" si="5"/>
        <v>18</v>
      </c>
      <c r="R31" s="20" t="str">
        <f t="shared" si="6"/>
        <v>(月)</v>
      </c>
    </row>
    <row r="32" spans="1:18" ht="15.75" customHeight="1" x14ac:dyDescent="0.2">
      <c r="A32" s="9">
        <v>292</v>
      </c>
      <c r="B32" s="10" t="s">
        <v>22</v>
      </c>
      <c r="C32" s="11"/>
      <c r="D32" s="23" t="str">
        <f t="shared" si="0"/>
        <v>７</v>
      </c>
      <c r="E32" s="24" t="s">
        <v>6</v>
      </c>
      <c r="F32" s="24">
        <f t="shared" si="1"/>
        <v>10</v>
      </c>
      <c r="G32" s="24" t="s">
        <v>8</v>
      </c>
      <c r="H32" s="12" t="s">
        <v>4</v>
      </c>
      <c r="I32" s="19">
        <f t="shared" si="2"/>
        <v>43291</v>
      </c>
      <c r="J32" s="13" t="s">
        <v>3</v>
      </c>
      <c r="K32" s="1"/>
      <c r="L32" s="18" t="s">
        <v>14</v>
      </c>
      <c r="M32" s="17" t="s">
        <v>58</v>
      </c>
      <c r="N32" s="2" t="str">
        <f t="shared" si="3"/>
        <v>７月10日(火)</v>
      </c>
      <c r="O32" s="21">
        <v>43291</v>
      </c>
      <c r="P32" s="22" t="str">
        <f t="shared" si="4"/>
        <v>７</v>
      </c>
      <c r="Q32" s="22">
        <f t="shared" si="5"/>
        <v>10</v>
      </c>
      <c r="R32" s="20" t="str">
        <f t="shared" si="6"/>
        <v>(火)</v>
      </c>
    </row>
    <row r="33" spans="1:18" ht="15.75" customHeight="1" x14ac:dyDescent="0.2">
      <c r="A33" s="9">
        <v>301</v>
      </c>
      <c r="B33" s="10" t="s">
        <v>22</v>
      </c>
      <c r="C33" s="11"/>
      <c r="D33" s="23">
        <f t="shared" si="0"/>
        <v>10</v>
      </c>
      <c r="E33" s="24" t="s">
        <v>6</v>
      </c>
      <c r="F33" s="24">
        <f t="shared" si="1"/>
        <v>29</v>
      </c>
      <c r="G33" s="24" t="s">
        <v>8</v>
      </c>
      <c r="H33" s="12" t="s">
        <v>4</v>
      </c>
      <c r="I33" s="19">
        <f t="shared" si="2"/>
        <v>43402</v>
      </c>
      <c r="J33" s="13" t="s">
        <v>3</v>
      </c>
      <c r="K33" s="1"/>
      <c r="L33" s="18" t="s">
        <v>14</v>
      </c>
      <c r="M33" s="17" t="s">
        <v>59</v>
      </c>
      <c r="N33" s="2" t="str">
        <f t="shared" si="3"/>
        <v>10月29日(月)</v>
      </c>
      <c r="O33" s="21">
        <v>43402</v>
      </c>
      <c r="P33" s="22">
        <f t="shared" si="4"/>
        <v>10</v>
      </c>
      <c r="Q33" s="22">
        <f t="shared" si="5"/>
        <v>29</v>
      </c>
      <c r="R33" s="20" t="str">
        <f t="shared" si="6"/>
        <v>(月)</v>
      </c>
    </row>
    <row r="34" spans="1:18" ht="15.75" customHeight="1" x14ac:dyDescent="0.2">
      <c r="A34" s="9">
        <v>311</v>
      </c>
      <c r="B34" s="10" t="s">
        <v>22</v>
      </c>
      <c r="C34" s="11"/>
      <c r="D34" s="23">
        <f t="shared" si="0"/>
        <v>11</v>
      </c>
      <c r="E34" s="24" t="s">
        <v>6</v>
      </c>
      <c r="F34" s="24" t="str">
        <f t="shared" si="1"/>
        <v>７</v>
      </c>
      <c r="G34" s="24" t="s">
        <v>8</v>
      </c>
      <c r="H34" s="12" t="s">
        <v>4</v>
      </c>
      <c r="I34" s="19">
        <f t="shared" si="2"/>
        <v>43411</v>
      </c>
      <c r="J34" s="13" t="s">
        <v>3</v>
      </c>
      <c r="K34" s="1"/>
      <c r="L34" s="18" t="s">
        <v>14</v>
      </c>
      <c r="M34" s="17" t="s">
        <v>60</v>
      </c>
      <c r="N34" s="2" t="str">
        <f t="shared" si="3"/>
        <v>11月７日(水)</v>
      </c>
      <c r="O34" s="21">
        <v>43411</v>
      </c>
      <c r="P34" s="22">
        <f t="shared" si="4"/>
        <v>11</v>
      </c>
      <c r="Q34" s="22" t="str">
        <f t="shared" si="5"/>
        <v>７</v>
      </c>
      <c r="R34" s="20" t="str">
        <f t="shared" si="6"/>
        <v>(水)</v>
      </c>
    </row>
    <row r="35" spans="1:18" ht="15.75" customHeight="1" x14ac:dyDescent="0.2">
      <c r="A35" s="9">
        <v>321</v>
      </c>
      <c r="B35" s="10" t="s">
        <v>22</v>
      </c>
      <c r="C35" s="11"/>
      <c r="D35" s="23">
        <f t="shared" si="0"/>
        <v>11</v>
      </c>
      <c r="E35" s="24" t="s">
        <v>6</v>
      </c>
      <c r="F35" s="24">
        <f t="shared" si="1"/>
        <v>21</v>
      </c>
      <c r="G35" s="24" t="s">
        <v>8</v>
      </c>
      <c r="H35" s="12" t="s">
        <v>4</v>
      </c>
      <c r="I35" s="19">
        <f t="shared" si="2"/>
        <v>43425</v>
      </c>
      <c r="J35" s="13" t="s">
        <v>3</v>
      </c>
      <c r="K35" s="1"/>
      <c r="L35" s="18" t="s">
        <v>14</v>
      </c>
      <c r="M35" s="17" t="s">
        <v>61</v>
      </c>
      <c r="N35" s="2" t="str">
        <f t="shared" si="3"/>
        <v>11月21日(水)</v>
      </c>
      <c r="O35" s="21">
        <v>43425</v>
      </c>
      <c r="P35" s="22">
        <f t="shared" si="4"/>
        <v>11</v>
      </c>
      <c r="Q35" s="22">
        <f t="shared" si="5"/>
        <v>21</v>
      </c>
      <c r="R35" s="20" t="str">
        <f t="shared" si="6"/>
        <v>(水)</v>
      </c>
    </row>
    <row r="36" spans="1:18" ht="15.75" customHeight="1" x14ac:dyDescent="0.2">
      <c r="A36" s="9">
        <v>331</v>
      </c>
      <c r="B36" s="10" t="s">
        <v>22</v>
      </c>
      <c r="C36" s="11"/>
      <c r="D36" s="23" t="str">
        <f t="shared" si="0"/>
        <v>１</v>
      </c>
      <c r="E36" s="24" t="s">
        <v>6</v>
      </c>
      <c r="F36" s="24">
        <f t="shared" si="1"/>
        <v>16</v>
      </c>
      <c r="G36" s="24" t="s">
        <v>8</v>
      </c>
      <c r="H36" s="12" t="s">
        <v>4</v>
      </c>
      <c r="I36" s="19">
        <f t="shared" si="2"/>
        <v>43116</v>
      </c>
      <c r="J36" s="13" t="s">
        <v>3</v>
      </c>
      <c r="K36" s="1"/>
      <c r="L36" s="18" t="s">
        <v>14</v>
      </c>
      <c r="M36" s="17" t="s">
        <v>62</v>
      </c>
      <c r="N36" s="2" t="str">
        <f t="shared" si="3"/>
        <v>１月16日(水)</v>
      </c>
      <c r="O36" s="21">
        <v>43481</v>
      </c>
      <c r="P36" s="22" t="str">
        <f t="shared" si="4"/>
        <v>１</v>
      </c>
      <c r="Q36" s="22">
        <f t="shared" si="5"/>
        <v>16</v>
      </c>
      <c r="R36" s="20" t="str">
        <f t="shared" si="6"/>
        <v>(水)</v>
      </c>
    </row>
    <row r="37" spans="1:18" ht="15.75" customHeight="1" x14ac:dyDescent="0.2">
      <c r="A37" s="9">
        <v>341</v>
      </c>
      <c r="B37" s="10" t="s">
        <v>22</v>
      </c>
      <c r="C37" s="11"/>
      <c r="D37" s="23" t="str">
        <f t="shared" si="0"/>
        <v>７</v>
      </c>
      <c r="E37" s="24" t="s">
        <v>6</v>
      </c>
      <c r="F37" s="24" t="str">
        <f t="shared" si="1"/>
        <v>４</v>
      </c>
      <c r="G37" s="24" t="s">
        <v>8</v>
      </c>
      <c r="H37" s="12" t="s">
        <v>4</v>
      </c>
      <c r="I37" s="19">
        <f t="shared" si="2"/>
        <v>43285</v>
      </c>
      <c r="J37" s="13" t="s">
        <v>3</v>
      </c>
      <c r="K37" s="1"/>
      <c r="L37" s="18" t="s">
        <v>14</v>
      </c>
      <c r="M37" s="17" t="s">
        <v>63</v>
      </c>
      <c r="N37" s="2" t="str">
        <f t="shared" si="3"/>
        <v>７月４日(水)</v>
      </c>
      <c r="O37" s="21">
        <v>43285</v>
      </c>
      <c r="P37" s="22" t="str">
        <f t="shared" si="4"/>
        <v>７</v>
      </c>
      <c r="Q37" s="22" t="str">
        <f t="shared" si="5"/>
        <v>４</v>
      </c>
      <c r="R37" s="20" t="str">
        <f t="shared" si="6"/>
        <v>(水)</v>
      </c>
    </row>
    <row r="38" spans="1:18" ht="15.75" customHeight="1" x14ac:dyDescent="0.2">
      <c r="A38" s="9">
        <v>342</v>
      </c>
      <c r="B38" s="10" t="s">
        <v>22</v>
      </c>
      <c r="C38" s="11"/>
      <c r="D38" s="23">
        <f t="shared" si="0"/>
        <v>10</v>
      </c>
      <c r="E38" s="24" t="s">
        <v>6</v>
      </c>
      <c r="F38" s="24" t="str">
        <f t="shared" si="1"/>
        <v>２</v>
      </c>
      <c r="G38" s="24" t="s">
        <v>8</v>
      </c>
      <c r="H38" s="12" t="s">
        <v>4</v>
      </c>
      <c r="I38" s="19">
        <f t="shared" si="2"/>
        <v>43375</v>
      </c>
      <c r="J38" s="13" t="s">
        <v>3</v>
      </c>
      <c r="K38" s="1"/>
      <c r="L38" s="18" t="s">
        <v>14</v>
      </c>
      <c r="M38" s="17" t="s">
        <v>63</v>
      </c>
      <c r="N38" s="2" t="str">
        <f t="shared" si="3"/>
        <v>10月２日(火)</v>
      </c>
      <c r="O38" s="21">
        <v>43375</v>
      </c>
      <c r="P38" s="22">
        <f t="shared" si="4"/>
        <v>10</v>
      </c>
      <c r="Q38" s="22" t="str">
        <f t="shared" si="5"/>
        <v>２</v>
      </c>
      <c r="R38" s="20" t="str">
        <f t="shared" si="6"/>
        <v>(火)</v>
      </c>
    </row>
  </sheetData>
  <mergeCells count="1">
    <mergeCell ref="C2:K2"/>
  </mergeCells>
  <phoneticPr fontId="5"/>
  <pageMargins left="0.70866141732283472" right="0.70866141732283472" top="0.74803149606299213" bottom="0.74803149606299213" header="0.31496062992125984" footer="0.31496062992125984"/>
  <pageSetup paperSize="9" scale="83" orientation="landscape"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5"/>
  <dimension ref="A1:K2"/>
  <sheetViews>
    <sheetView workbookViewId="0">
      <selection activeCell="T7" sqref="T7"/>
    </sheetView>
  </sheetViews>
  <sheetFormatPr defaultRowHeight="13" x14ac:dyDescent="0.2"/>
  <cols>
    <col min="2" max="2" width="21.36328125" bestFit="1" customWidth="1"/>
    <col min="3" max="3" width="13.26953125" customWidth="1"/>
  </cols>
  <sheetData>
    <row r="1" spans="1:11" x14ac:dyDescent="0.2">
      <c r="A1" t="s">
        <v>620</v>
      </c>
      <c r="B1" t="s">
        <v>621</v>
      </c>
      <c r="C1" t="s">
        <v>622</v>
      </c>
      <c r="D1">
        <v>1</v>
      </c>
      <c r="E1">
        <v>2</v>
      </c>
      <c r="F1">
        <v>3</v>
      </c>
      <c r="G1">
        <v>4</v>
      </c>
      <c r="H1">
        <v>5</v>
      </c>
      <c r="I1">
        <v>6</v>
      </c>
      <c r="J1" t="s">
        <v>625</v>
      </c>
      <c r="K1" t="s">
        <v>623</v>
      </c>
    </row>
    <row r="2" spans="1:11" x14ac:dyDescent="0.2">
      <c r="A2">
        <f>様式１!$E$4</f>
        <v>0</v>
      </c>
      <c r="B2" t="str">
        <f>様式１!$E$5</f>
        <v/>
      </c>
      <c r="C2" t="str">
        <f>様式１!$J$4</f>
        <v/>
      </c>
      <c r="D2" t="e">
        <f>#REF!</f>
        <v>#REF!</v>
      </c>
      <c r="E2" t="e">
        <f>#REF!</f>
        <v>#REF!</v>
      </c>
      <c r="F2" t="e">
        <f>#REF!</f>
        <v>#REF!</v>
      </c>
      <c r="G2" t="e">
        <f>#REF!</f>
        <v>#REF!</v>
      </c>
      <c r="H2" t="e">
        <f>#REF!</f>
        <v>#REF!</v>
      </c>
      <c r="I2" t="e">
        <f>#REF!</f>
        <v>#REF!</v>
      </c>
      <c r="J2" t="e">
        <f>IF(#REF!="","OK","エラー")</f>
        <v>#REF!</v>
      </c>
      <c r="K2" t="s">
        <v>819</v>
      </c>
    </row>
  </sheetData>
  <phoneticPr fontId="5"/>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20</vt:i4>
      </vt:variant>
    </vt:vector>
  </HeadingPairs>
  <TitlesOfParts>
    <vt:vector size="28" baseType="lpstr">
      <vt:lpstr>様式１</vt:lpstr>
      <vt:lpstr>学校一覧</vt:lpstr>
      <vt:lpstr>教育課題研修</vt:lpstr>
      <vt:lpstr>参照</vt:lpstr>
      <vt:lpstr>教科別</vt:lpstr>
      <vt:lpstr>教員資質指標（R8）</vt:lpstr>
      <vt:lpstr>基礎データⅠ</vt:lpstr>
      <vt:lpstr>集計</vt:lpstr>
      <vt:lpstr>BigMonth</vt:lpstr>
      <vt:lpstr>LeapYearFebrary</vt:lpstr>
      <vt:lpstr>MonthsOfYear</vt:lpstr>
      <vt:lpstr>Needs</vt:lpstr>
      <vt:lpstr>NormalFebrary</vt:lpstr>
      <vt:lpstr>教育課題研修!OLE_LINK1</vt:lpstr>
      <vt:lpstr>基礎データⅠ!Print_Area</vt:lpstr>
      <vt:lpstr>'教員資質指標（R8）'!Print_Area</vt:lpstr>
      <vt:lpstr>様式１!Print_Area</vt:lpstr>
      <vt:lpstr>SchoolDataTable</vt:lpstr>
      <vt:lpstr>SmallMonth</vt:lpstr>
      <vt:lpstr>学校名一覧</vt:lpstr>
      <vt:lpstr>学校名校長名リスト</vt:lpstr>
      <vt:lpstr>教育課題</vt:lpstr>
      <vt:lpstr>研修所研修リスト</vt:lpstr>
      <vt:lpstr>受講者リスト</vt:lpstr>
      <vt:lpstr>受講番号リスト</vt:lpstr>
      <vt:lpstr>所属コード一覧</vt:lpstr>
      <vt:lpstr>所属コード学校名対応表</vt:lpstr>
      <vt:lpstr>大学等研修リスト</vt:lpstr>
    </vt:vector>
  </TitlesOfParts>
  <Company>兵庫県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兵庫県</dc:creator>
  <cp:lastModifiedBy>照井　大介</cp:lastModifiedBy>
  <cp:lastPrinted>2026-04-14T08:55:44Z</cp:lastPrinted>
  <dcterms:created xsi:type="dcterms:W3CDTF">2013-05-07T22:58:38Z</dcterms:created>
  <dcterms:modified xsi:type="dcterms:W3CDTF">2026-04-14T09:49:26Z</dcterms:modified>
</cp:coreProperties>
</file>