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IDE\Desktop\陸上競技部用\2019年度\"/>
    </mc:Choice>
  </mc:AlternateContent>
  <xr:revisionPtr revIDLastSave="0" documentId="13_ncr:1_{C98200EE-D8C4-491A-9D99-6242B011F07E}" xr6:coauthVersionLast="45" xr6:coauthVersionMax="45" xr10:uidLastSave="{00000000-0000-0000-0000-000000000000}"/>
  <bookViews>
    <workbookView xWindow="-120" yWindow="-120" windowWidth="20730" windowHeight="11160" firstSheet="19" activeTab="20" xr2:uid="{00000000-000D-0000-FFFF-FFFF00000000}"/>
  </bookViews>
  <sheets>
    <sheet name="種目" sheetId="6" state="hidden" r:id="rId1"/>
    <sheet name="原簿記録会用" sheetId="25" state="hidden" r:id="rId2"/>
    <sheet name="選手男" sheetId="1" state="hidden" r:id="rId3"/>
    <sheet name="選手女" sheetId="2" state="hidden" r:id="rId4"/>
    <sheet name="原簿大会用" sheetId="54" state="hidden" r:id="rId5"/>
    <sheet name="0406地区別記録会" sheetId="60" r:id="rId6"/>
    <sheet name="0413県春季記録会" sheetId="61" r:id="rId7"/>
    <sheet name="0420リレカ" sheetId="62" r:id="rId8"/>
    <sheet name="0428姫路市記録会" sheetId="63" r:id="rId9"/>
    <sheet name="0501郡市区対抗" sheetId="64" r:id="rId10"/>
    <sheet name="ＩＨ西播地区予選" sheetId="65" r:id="rId11"/>
    <sheet name="県ＩＨ" sheetId="66" r:id="rId12"/>
    <sheet name="県選手権" sheetId="67" r:id="rId13"/>
    <sheet name="尼崎中長" sheetId="68" r:id="rId14"/>
    <sheet name="0720県ﾕｰｽ西播" sheetId="69" r:id="rId15"/>
    <sheet name="0820県ﾕｰｽ" sheetId="70" r:id="rId16"/>
    <sheet name="0901西播選手権" sheetId="71" r:id="rId17"/>
    <sheet name="0907姫路選手権" sheetId="72" r:id="rId18"/>
    <sheet name="0928西播ｼﾞｭﾆｱ" sheetId="73" r:id="rId19"/>
    <sheet name="1013県秋季記録会" sheetId="74" r:id="rId20"/>
    <sheet name="1116長距離記録会" sheetId="75" r:id="rId21"/>
    <sheet name="今季記録男" sheetId="31" r:id="rId22"/>
    <sheet name="今季記録女" sheetId="33" r:id="rId23"/>
    <sheet name="ベスト男子" sheetId="3" r:id="rId24"/>
    <sheet name="ベスト女子" sheetId="4" r:id="rId25"/>
  </sheets>
  <externalReferences>
    <externalReference r:id="rId26"/>
    <externalReference r:id="rId27"/>
  </externalReferences>
  <definedNames>
    <definedName name="_xlnm._FilterDatabase" localSheetId="5" hidden="1">'0406地区別記録会'!$A$56:$I$69</definedName>
    <definedName name="_xlnm._FilterDatabase" localSheetId="6" hidden="1">'0413県春季記録会'!$A$1:$I$30</definedName>
    <definedName name="_xlnm._FilterDatabase" localSheetId="8" hidden="1">'0428姫路市記録会'!$A$46:$I$53</definedName>
    <definedName name="_xlnm._FilterDatabase" localSheetId="9" hidden="1">'0501郡市区対抗'!$A$1:$O$8</definedName>
    <definedName name="_xlnm._FilterDatabase" localSheetId="14" hidden="1">'0720県ﾕｰｽ西播'!$A$29:$L$49</definedName>
    <definedName name="_xlnm._FilterDatabase" localSheetId="15" hidden="1">'0820県ﾕｰｽ'!$A$13:$O$21</definedName>
    <definedName name="_xlnm._FilterDatabase" localSheetId="16" hidden="1">'0901西播選手権'!$A$23:$L$32</definedName>
    <definedName name="_xlnm._FilterDatabase" localSheetId="17" hidden="1">'0907姫路選手権'!$A$1:$O$8</definedName>
    <definedName name="_xlnm._FilterDatabase" localSheetId="18" hidden="1">'0928西播ｼﾞｭﾆｱ'!$A$32:$O$52</definedName>
    <definedName name="_xlnm._FilterDatabase" localSheetId="20" hidden="1">'1116長距離記録会'!$A$1:$I$11</definedName>
    <definedName name="_xlnm._FilterDatabase" localSheetId="10" hidden="1">ＩＨ西播地区予選!$A$1:$O$31</definedName>
    <definedName name="_xlnm._FilterDatabase" localSheetId="24" hidden="1">ベスト女子!$A$1:$I$16</definedName>
    <definedName name="_xlnm._FilterDatabase" localSheetId="23" hidden="1">ベスト男子!$A$1:$K$72</definedName>
    <definedName name="_xlnm._FilterDatabase" localSheetId="11" hidden="1">県ＩＨ!$A$13:$O$23</definedName>
    <definedName name="_xlnm._FilterDatabase" localSheetId="12" hidden="1">県選手権!$A$8:$O$11</definedName>
    <definedName name="_xlnm._FilterDatabase" localSheetId="22" hidden="1">今季記録女!$A$1:$I$4</definedName>
    <definedName name="_xlnm._FilterDatabase" localSheetId="21" hidden="1">今季記録男!$A$1:$I$1</definedName>
    <definedName name="_xlnm._FilterDatabase" localSheetId="13" hidden="1">尼崎中長!#REF!</definedName>
    <definedName name="birth" localSheetId="5">#REF!</definedName>
    <definedName name="birth" localSheetId="6">#REF!</definedName>
    <definedName name="birth" localSheetId="7">#REF!</definedName>
    <definedName name="birth" localSheetId="8">#REF!</definedName>
    <definedName name="birth" localSheetId="9">#REF!</definedName>
    <definedName name="birth" localSheetId="14">#REF!</definedName>
    <definedName name="birth" localSheetId="15">#REF!</definedName>
    <definedName name="birth" localSheetId="16">#REF!</definedName>
    <definedName name="birth" localSheetId="17">#REF!</definedName>
    <definedName name="birth" localSheetId="18">#REF!</definedName>
    <definedName name="birth" localSheetId="10">#REF!</definedName>
    <definedName name="birth" localSheetId="24">#REF!</definedName>
    <definedName name="birth" localSheetId="23">#REF!</definedName>
    <definedName name="birth" localSheetId="11">#REF!</definedName>
    <definedName name="birth" localSheetId="12">#REF!</definedName>
    <definedName name="birth" localSheetId="4">#REF!</definedName>
    <definedName name="birth" localSheetId="13">#REF!</definedName>
    <definedName name="birth">#REF!</definedName>
    <definedName name="_xlnm.Print_Area" localSheetId="5">'0406地区別記録会'!$A$1:$J$111</definedName>
    <definedName name="_xlnm.Print_Area" localSheetId="6">'0413県春季記録会'!$A$1:$J$47</definedName>
    <definedName name="_xlnm.Print_Area" localSheetId="7">'0420リレカ'!$A$1:$O$24</definedName>
    <definedName name="_xlnm.Print_Area" localSheetId="8">'0428姫路市記録会'!$A$1:$J$83</definedName>
    <definedName name="_xlnm.Print_Area" localSheetId="9">'0501郡市区対抗'!$A$1:$P$32</definedName>
    <definedName name="_xlnm.Print_Area" localSheetId="14">'0720県ﾕｰｽ西播'!$A$1:$L$76</definedName>
    <definedName name="_xlnm.Print_Area" localSheetId="15">'0820県ﾕｰｽ'!$A$1:$O$48</definedName>
    <definedName name="_xlnm.Print_Area" localSheetId="16">'0901西播選手権'!$A$1:$L$51</definedName>
    <definedName name="_xlnm.Print_Area" localSheetId="17">'0907姫路選手権'!$A$1:$P$34</definedName>
    <definedName name="_xlnm.Print_Area" localSheetId="18">'0928西播ｼﾞｭﾆｱ'!$A$1:$O$71</definedName>
    <definedName name="_xlnm.Print_Area" localSheetId="19">'1013県秋季記録会'!$A$1:$J$53</definedName>
    <definedName name="_xlnm.Print_Area" localSheetId="20">'1116長距離記録会'!$A$1:$J$46</definedName>
    <definedName name="_xlnm.Print_Area" localSheetId="10">ＩＨ西播地区予選!$A$1:$P$86</definedName>
    <definedName name="_xlnm.Print_Area" localSheetId="24">ベスト女子!$A$1:$I$40</definedName>
    <definedName name="_xlnm.Print_Area" localSheetId="23">ベスト男子!$A$1:$I$92</definedName>
    <definedName name="_xlnm.Print_Area" localSheetId="11">県ＩＨ!$A$1:$P$48</definedName>
    <definedName name="_xlnm.Print_Area" localSheetId="12">県選手権!$A$1:$P$16</definedName>
    <definedName name="_xlnm.Print_Area" localSheetId="22">今季記録女!$A$1:$I$43</definedName>
    <definedName name="_xlnm.Print_Area" localSheetId="21">今季記録男!$A$1:$I$71</definedName>
    <definedName name="_xlnm.Print_Area" localSheetId="13">尼崎中長!$A$1:$J$10</definedName>
    <definedName name="_xlnm.Print_Titles" localSheetId="24">ベスト女子!$1:$1</definedName>
    <definedName name="_xlnm.Print_Titles" localSheetId="23">ベスト男子!$1:$2</definedName>
    <definedName name="sensyu1">[1]選手_M!$B$5:$G$613</definedName>
    <definedName name="sensyu2">[1]選手_W!$B$5:$G$808</definedName>
    <definedName name="リレー" localSheetId="5">'0406地区別記録会'!$A$89:$N$108</definedName>
    <definedName name="リレー" localSheetId="6">'0413県春季記録会'!$A$50:$N$50</definedName>
    <definedName name="リレー" localSheetId="7">'0420リレカ'!$A$10:$M$20</definedName>
    <definedName name="リレー" localSheetId="8">'0428姫路市記録会'!$A$69:$N$79</definedName>
    <definedName name="リレー" localSheetId="9">'0501郡市区対抗'!#REF!</definedName>
    <definedName name="リレー" localSheetId="14">'0720県ﾕｰｽ西播'!$A$54:$J$72</definedName>
    <definedName name="リレー" localSheetId="15">'0820県ﾕｰｽ'!$A$26:$M$44</definedName>
    <definedName name="リレー" localSheetId="16">'0901西播選手権'!$A$37:$J$47</definedName>
    <definedName name="リレー" localSheetId="17">'0907姫路選手権'!$A$16:$M$30</definedName>
    <definedName name="リレー" localSheetId="18">'0928西播ｼﾞｭﾆｱ'!$A$57:$M$67</definedName>
    <definedName name="リレー" localSheetId="19">'1013県秋季記録会'!#REF!</definedName>
    <definedName name="リレー" localSheetId="20">'1116長距離記録会'!#REF!</definedName>
    <definedName name="リレー" localSheetId="10">ＩＨ西播地区予選!$A$64:$M$82</definedName>
    <definedName name="リレー" localSheetId="11">県ＩＨ!$A$26:$M$44</definedName>
    <definedName name="リレー" localSheetId="12">県選手権!#REF!</definedName>
    <definedName name="リレー" localSheetId="4">原簿大会用!$A$125:$M$149</definedName>
    <definedName name="リレー" localSheetId="13">尼崎中長!#REF!</definedName>
    <definedName name="リレー">原簿記録会用!$A$198:$N$255</definedName>
    <definedName name="個人種目女子" localSheetId="5">'0406地区別記録会'!$A$56:$N$70</definedName>
    <definedName name="個人種目女子" localSheetId="6">'0413県春季記録会'!#REF!</definedName>
    <definedName name="個人種目女子" localSheetId="7">'0420リレカ'!#REF!</definedName>
    <definedName name="個人種目女子" localSheetId="8">'0428姫路市記録会'!$A$46:$N$53</definedName>
    <definedName name="個人種目女子" localSheetId="9">'0501郡市区対抗'!$A$12:$M$16</definedName>
    <definedName name="個人種目女子" localSheetId="14">'0720県ﾕｰｽ西播'!$A$29:$J$49</definedName>
    <definedName name="個人種目女子" localSheetId="15">'0820県ﾕｰｽ'!$A$13:$M$21</definedName>
    <definedName name="個人種目女子" localSheetId="16">'0901西播選手権'!$A$23:$J$32</definedName>
    <definedName name="個人種目女子" localSheetId="17">'0907姫路選手権'!#REF!</definedName>
    <definedName name="個人種目女子" localSheetId="18">'0928西播ｼﾞｭﾆｱ'!$A$32:$M$52</definedName>
    <definedName name="個人種目女子" localSheetId="19">'1013県秋季記録会'!$A$31:$N$37</definedName>
    <definedName name="個人種目女子" localSheetId="20">'1116長距離記録会'!$A$30:$N$30</definedName>
    <definedName name="個人種目女子" localSheetId="10">ＩＨ西播地区予選!$A$34:$M$54</definedName>
    <definedName name="個人種目女子" localSheetId="11">県ＩＨ!$A$13:$M$16</definedName>
    <definedName name="個人種目女子" localSheetId="12">県選手権!$A$8:$M$10</definedName>
    <definedName name="個人種目女子" localSheetId="4">原簿大会用!$A$64:$M$120</definedName>
    <definedName name="個人種目女子" localSheetId="13">尼崎中長!#REF!</definedName>
    <definedName name="個人種目女子">原簿記録会用!$A$98:$N$179</definedName>
    <definedName name="個人種目男子" localSheetId="5">'0406地区別記録会'!$A$1:$M$37</definedName>
    <definedName name="個人種目男子" localSheetId="6">'0413県春季記録会'!$A$1:$M$30</definedName>
    <definedName name="個人種目男子" localSheetId="7">'0420リレカ'!$A$1:$L$5</definedName>
    <definedName name="個人種目男子" localSheetId="8">'0428姫路市記録会'!$A$1:$M$31</definedName>
    <definedName name="個人種目男子" localSheetId="9">'0501郡市区対抗'!$A$1:$L$9</definedName>
    <definedName name="個人種目男子" localSheetId="14">'0720県ﾕｰｽ西播'!$A$1:$I$26</definedName>
    <definedName name="個人種目男子" localSheetId="15">'0820県ﾕｰｽ'!$A$1:$L$10</definedName>
    <definedName name="個人種目男子" localSheetId="16">'0901西播選手権'!$A$1:$I$20</definedName>
    <definedName name="個人種目男子" localSheetId="17">'0907姫路選手権'!$A$1:$L$9</definedName>
    <definedName name="個人種目男子" localSheetId="18">'0928西播ｼﾞｭﾆｱ'!$A$1:$L$22</definedName>
    <definedName name="個人種目男子" localSheetId="19">'1013県秋季記録会'!$A$1:$M$12</definedName>
    <definedName name="個人種目男子" localSheetId="20">'1116長距離記録会'!$A$1:$M$11</definedName>
    <definedName name="個人種目男子" localSheetId="10">ＩＨ西播地区予選!$A$1:$L$31</definedName>
    <definedName name="個人種目男子" localSheetId="11">県ＩＨ!$A$1:$L$10</definedName>
    <definedName name="個人種目男子" localSheetId="12">県選手権!$A$1:$L$5</definedName>
    <definedName name="個人種目男子" localSheetId="4">原簿大会用!$A$1:$L$61</definedName>
    <definedName name="個人種目男子" localSheetId="13">尼崎中長!$A$1:$F$4</definedName>
    <definedName name="個人種目男子">原簿記録会用!$A$1:$M$79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31" l="1"/>
  <c r="B47" i="31"/>
  <c r="D43" i="31"/>
  <c r="B43" i="31"/>
  <c r="D39" i="31"/>
  <c r="B39" i="31"/>
  <c r="D38" i="31"/>
  <c r="B38" i="31"/>
  <c r="D63" i="3"/>
  <c r="B63" i="3"/>
  <c r="D59" i="3"/>
  <c r="B59" i="3"/>
  <c r="D55" i="3"/>
  <c r="B55" i="3"/>
  <c r="D53" i="3"/>
  <c r="B53" i="3"/>
  <c r="D11" i="75"/>
  <c r="B11" i="75"/>
  <c r="D10" i="75"/>
  <c r="B10" i="75"/>
  <c r="D9" i="75"/>
  <c r="B9" i="75"/>
  <c r="D8" i="75"/>
  <c r="B8" i="75"/>
  <c r="D7" i="75"/>
  <c r="B7" i="75"/>
  <c r="D6" i="75"/>
  <c r="B6" i="75"/>
  <c r="D5" i="75"/>
  <c r="B5" i="75"/>
  <c r="D4" i="75"/>
  <c r="B4" i="75"/>
  <c r="D58" i="3" l="1"/>
  <c r="B58" i="3"/>
  <c r="D57" i="3"/>
  <c r="B57" i="3"/>
  <c r="D56" i="3"/>
  <c r="B56" i="3"/>
  <c r="D42" i="31"/>
  <c r="B42" i="31"/>
  <c r="D41" i="31"/>
  <c r="B41" i="31"/>
  <c r="D40" i="31"/>
  <c r="B40" i="31"/>
  <c r="D27" i="4"/>
  <c r="B27" i="4"/>
  <c r="D26" i="4"/>
  <c r="B26" i="4"/>
  <c r="D24" i="33"/>
  <c r="B24" i="33"/>
  <c r="D36" i="74"/>
  <c r="B36" i="74"/>
  <c r="D35" i="74"/>
  <c r="B35" i="74"/>
  <c r="D34" i="74"/>
  <c r="B34" i="74"/>
  <c r="D12" i="74"/>
  <c r="B12" i="74"/>
  <c r="D11" i="74"/>
  <c r="B11" i="74"/>
  <c r="D10" i="74"/>
  <c r="B10" i="74"/>
  <c r="D9" i="74"/>
  <c r="B9" i="74"/>
  <c r="D8" i="74"/>
  <c r="B8" i="74"/>
  <c r="D7" i="74"/>
  <c r="B7" i="74"/>
  <c r="D6" i="74"/>
  <c r="B6" i="74"/>
  <c r="D5" i="74"/>
  <c r="B5" i="74"/>
  <c r="D4" i="74"/>
  <c r="B4" i="74"/>
  <c r="D47" i="4" l="1"/>
  <c r="B47" i="4"/>
  <c r="D45" i="4"/>
  <c r="B45" i="4"/>
  <c r="D34" i="4"/>
  <c r="B34" i="4"/>
  <c r="D33" i="4"/>
  <c r="B33" i="4"/>
  <c r="D25" i="4"/>
  <c r="B25" i="4"/>
  <c r="D23" i="4"/>
  <c r="B23" i="4"/>
  <c r="D22" i="4"/>
  <c r="B22" i="4"/>
  <c r="D18" i="4"/>
  <c r="B18" i="4"/>
  <c r="D8" i="4"/>
  <c r="B8" i="4"/>
  <c r="D6" i="4"/>
  <c r="B6" i="4"/>
  <c r="D23" i="33"/>
  <c r="D41" i="33"/>
  <c r="B41" i="33"/>
  <c r="D39" i="33"/>
  <c r="B39" i="33"/>
  <c r="D31" i="33"/>
  <c r="B31" i="33"/>
  <c r="D30" i="33"/>
  <c r="B30" i="33"/>
  <c r="B23" i="33"/>
  <c r="D21" i="33"/>
  <c r="B21" i="33"/>
  <c r="D20" i="33"/>
  <c r="B20" i="33"/>
  <c r="D18" i="33"/>
  <c r="B18" i="33"/>
  <c r="D8" i="33"/>
  <c r="B8" i="33"/>
  <c r="D5" i="33"/>
  <c r="B5" i="33"/>
  <c r="D28" i="31"/>
  <c r="B28" i="31"/>
  <c r="D59" i="31"/>
  <c r="B59" i="31"/>
  <c r="D68" i="31"/>
  <c r="B68" i="31"/>
  <c r="D48" i="31"/>
  <c r="B48" i="31"/>
  <c r="D15" i="31"/>
  <c r="B15" i="31"/>
  <c r="D65" i="31"/>
  <c r="B65" i="31"/>
  <c r="D71" i="31"/>
  <c r="B71" i="31"/>
  <c r="D55" i="31"/>
  <c r="B55" i="31"/>
  <c r="D24" i="31"/>
  <c r="B24" i="31"/>
  <c r="D13" i="31"/>
  <c r="B13" i="31"/>
  <c r="D11" i="31"/>
  <c r="B11" i="31"/>
  <c r="D2" i="31"/>
  <c r="B2" i="31"/>
  <c r="D43" i="3"/>
  <c r="B43" i="3"/>
  <c r="D77" i="3"/>
  <c r="B77" i="3"/>
  <c r="D89" i="3"/>
  <c r="B89" i="3"/>
  <c r="D64" i="3"/>
  <c r="B64" i="3"/>
  <c r="D23" i="3"/>
  <c r="B23" i="3"/>
  <c r="D85" i="3"/>
  <c r="B85" i="3"/>
  <c r="D92" i="3"/>
  <c r="B92" i="3"/>
  <c r="D73" i="3"/>
  <c r="B73" i="3"/>
  <c r="D37" i="3"/>
  <c r="B37" i="3"/>
  <c r="D16" i="3"/>
  <c r="B16" i="3"/>
  <c r="D14" i="3"/>
  <c r="B14" i="3"/>
  <c r="D3" i="3"/>
  <c r="B3" i="3"/>
  <c r="B29" i="73" l="1"/>
  <c r="B28" i="73"/>
  <c r="B27" i="73"/>
  <c r="B26" i="73"/>
  <c r="B25" i="73"/>
  <c r="B24" i="73"/>
  <c r="B23" i="73"/>
  <c r="B22" i="73"/>
  <c r="B67" i="73" l="1"/>
  <c r="B66" i="73"/>
  <c r="B65" i="73"/>
  <c r="B64" i="73"/>
  <c r="B63" i="73"/>
  <c r="B62" i="73"/>
  <c r="B61" i="73"/>
  <c r="B60" i="73"/>
  <c r="B52" i="73"/>
  <c r="B51" i="73"/>
  <c r="B50" i="73"/>
  <c r="B49" i="73"/>
  <c r="B48" i="73"/>
  <c r="B47" i="73"/>
  <c r="B46" i="73"/>
  <c r="B45" i="73"/>
  <c r="B44" i="73"/>
  <c r="B43" i="73"/>
  <c r="B42" i="73"/>
  <c r="B41" i="73"/>
  <c r="B40" i="73"/>
  <c r="B39" i="73"/>
  <c r="B38" i="73"/>
  <c r="B37" i="73"/>
  <c r="B36" i="73"/>
  <c r="B35" i="73"/>
  <c r="B21" i="73"/>
  <c r="B20" i="73"/>
  <c r="B19" i="73"/>
  <c r="B18" i="73"/>
  <c r="B17" i="73"/>
  <c r="B16" i="73"/>
  <c r="B15" i="73"/>
  <c r="B14" i="73"/>
  <c r="B13" i="73"/>
  <c r="B12" i="73"/>
  <c r="B11" i="73"/>
  <c r="B10" i="73"/>
  <c r="B9" i="73"/>
  <c r="B8" i="73"/>
  <c r="B7" i="73"/>
  <c r="B6" i="73"/>
  <c r="B5" i="73"/>
  <c r="B4" i="73"/>
  <c r="B15" i="72" l="1"/>
  <c r="B30" i="72"/>
  <c r="B29" i="72"/>
  <c r="B28" i="72"/>
  <c r="B27" i="72"/>
  <c r="B26" i="72"/>
  <c r="B25" i="72"/>
  <c r="B24" i="72"/>
  <c r="B23" i="72"/>
  <c r="B19" i="72"/>
  <c r="B8" i="72"/>
  <c r="B7" i="72"/>
  <c r="B6" i="72"/>
  <c r="B5" i="72"/>
  <c r="B4" i="72"/>
  <c r="B16" i="4" l="1"/>
  <c r="B11" i="4"/>
  <c r="B10" i="4"/>
  <c r="B4" i="4"/>
  <c r="B16" i="33"/>
  <c r="B11" i="33"/>
  <c r="B10" i="33"/>
  <c r="B3" i="33"/>
  <c r="B66" i="31"/>
  <c r="B17" i="31"/>
  <c r="B16" i="31"/>
  <c r="B14" i="31"/>
  <c r="B12" i="31"/>
  <c r="B86" i="3"/>
  <c r="B25" i="3"/>
  <c r="B24" i="3"/>
  <c r="B22" i="3"/>
  <c r="B15" i="3"/>
  <c r="B6" i="71"/>
  <c r="B47" i="71"/>
  <c r="B46" i="71"/>
  <c r="B45" i="71"/>
  <c r="B44" i="71"/>
  <c r="B40" i="71"/>
  <c r="B32" i="71"/>
  <c r="B31" i="71"/>
  <c r="B30" i="71"/>
  <c r="B29" i="71"/>
  <c r="B28" i="71"/>
  <c r="B27" i="71"/>
  <c r="B26" i="71"/>
  <c r="B19" i="71"/>
  <c r="B18" i="71"/>
  <c r="B17" i="71"/>
  <c r="B16" i="71"/>
  <c r="B15" i="71"/>
  <c r="B14" i="71"/>
  <c r="B13" i="71"/>
  <c r="B12" i="71"/>
  <c r="B11" i="71"/>
  <c r="B10" i="71"/>
  <c r="B9" i="71"/>
  <c r="B8" i="71"/>
  <c r="B7" i="71"/>
  <c r="B5" i="71"/>
  <c r="B4" i="71"/>
  <c r="B43" i="4" l="1"/>
  <c r="B42" i="4"/>
  <c r="B37" i="33"/>
  <c r="B36" i="33"/>
  <c r="B18" i="31"/>
  <c r="B19" i="31"/>
  <c r="B20" i="31"/>
  <c r="B21" i="31"/>
  <c r="B22" i="31"/>
  <c r="B23" i="31"/>
  <c r="B27" i="31"/>
  <c r="B29" i="31"/>
  <c r="B30" i="31"/>
  <c r="B31" i="31"/>
  <c r="B32" i="31"/>
  <c r="B33" i="31"/>
  <c r="B34" i="31"/>
  <c r="B35" i="31"/>
  <c r="B36" i="31"/>
  <c r="B37" i="31"/>
  <c r="B44" i="31"/>
  <c r="B45" i="31"/>
  <c r="B46" i="31"/>
  <c r="B49" i="31"/>
  <c r="B50" i="31"/>
  <c r="B51" i="31"/>
  <c r="B52" i="31"/>
  <c r="B53" i="31"/>
  <c r="B54" i="31"/>
  <c r="B56" i="31"/>
  <c r="B57" i="31"/>
  <c r="B58" i="31"/>
  <c r="B60" i="31"/>
  <c r="B61" i="31"/>
  <c r="B62" i="31"/>
  <c r="B63" i="31"/>
  <c r="B64" i="31"/>
  <c r="B67" i="31"/>
  <c r="B69" i="31"/>
  <c r="B70" i="31"/>
  <c r="B79" i="3"/>
  <c r="B52" i="3"/>
  <c r="B50" i="3"/>
  <c r="B35" i="3"/>
  <c r="B6" i="3"/>
  <c r="B44" i="70" l="1"/>
  <c r="B43" i="70"/>
  <c r="B42" i="70"/>
  <c r="B41" i="70"/>
  <c r="B40" i="70"/>
  <c r="B39" i="70"/>
  <c r="B38" i="70"/>
  <c r="B37" i="70"/>
  <c r="B33" i="70"/>
  <c r="B29" i="70"/>
  <c r="B21" i="70"/>
  <c r="B20" i="70"/>
  <c r="B19" i="70"/>
  <c r="B18" i="70"/>
  <c r="B17" i="70"/>
  <c r="B16" i="70"/>
  <c r="B9" i="70"/>
  <c r="B8" i="70"/>
  <c r="B7" i="70"/>
  <c r="B6" i="70"/>
  <c r="B5" i="70"/>
  <c r="B4" i="70"/>
  <c r="B7" i="33" l="1"/>
  <c r="B4" i="31"/>
  <c r="B35" i="33" l="1"/>
  <c r="B29" i="33"/>
  <c r="B25" i="33"/>
  <c r="B14" i="33"/>
  <c r="B4" i="33"/>
  <c r="B41" i="4"/>
  <c r="B32" i="4"/>
  <c r="B14" i="4"/>
  <c r="B5" i="4"/>
  <c r="B3" i="31"/>
  <c r="B90" i="3"/>
  <c r="B72" i="3"/>
  <c r="B46" i="3"/>
  <c r="B45" i="3"/>
  <c r="B36" i="3"/>
  <c r="B34" i="3"/>
  <c r="B5" i="3"/>
  <c r="B4" i="3"/>
  <c r="B16" i="69" l="1"/>
  <c r="B72" i="69"/>
  <c r="B71" i="69"/>
  <c r="B70" i="69"/>
  <c r="B69" i="69"/>
  <c r="B68" i="69"/>
  <c r="B67" i="69"/>
  <c r="B66" i="69"/>
  <c r="B65" i="69"/>
  <c r="B61" i="69"/>
  <c r="B57" i="69"/>
  <c r="B49" i="69"/>
  <c r="B48" i="69"/>
  <c r="B47" i="69"/>
  <c r="B46" i="69"/>
  <c r="B45" i="69"/>
  <c r="B44" i="69"/>
  <c r="B43" i="69"/>
  <c r="B42" i="69"/>
  <c r="B41" i="69"/>
  <c r="B40" i="69"/>
  <c r="B39" i="69"/>
  <c r="B38" i="69"/>
  <c r="B37" i="69"/>
  <c r="B36" i="69"/>
  <c r="B35" i="69"/>
  <c r="B34" i="69"/>
  <c r="B33" i="69"/>
  <c r="B32" i="69"/>
  <c r="B25" i="69"/>
  <c r="B24" i="69"/>
  <c r="B23" i="69"/>
  <c r="B22" i="69"/>
  <c r="B21" i="69"/>
  <c r="B20" i="69"/>
  <c r="B19" i="69"/>
  <c r="B18" i="69"/>
  <c r="B17" i="69"/>
  <c r="B15" i="69"/>
  <c r="B14" i="69"/>
  <c r="B13" i="69"/>
  <c r="B12" i="69"/>
  <c r="B11" i="69"/>
  <c r="B10" i="69"/>
  <c r="B9" i="69"/>
  <c r="B8" i="69"/>
  <c r="B7" i="69"/>
  <c r="B6" i="69"/>
  <c r="B5" i="69"/>
  <c r="B4" i="69"/>
  <c r="B4" i="68"/>
  <c r="B4" i="67"/>
  <c r="B11" i="67"/>
  <c r="B5" i="67"/>
  <c r="B9" i="33" l="1"/>
  <c r="B38" i="33"/>
  <c r="B81" i="3"/>
  <c r="B80" i="3"/>
  <c r="B44" i="66" l="1"/>
  <c r="B43" i="66"/>
  <c r="B42" i="66"/>
  <c r="B41" i="66"/>
  <c r="B40" i="66"/>
  <c r="B39" i="66"/>
  <c r="B38" i="66"/>
  <c r="B37" i="66"/>
  <c r="B33" i="66"/>
  <c r="B29" i="66"/>
  <c r="B23" i="66"/>
  <c r="B22" i="66"/>
  <c r="B21" i="66"/>
  <c r="B20" i="66"/>
  <c r="B19" i="66"/>
  <c r="B18" i="66"/>
  <c r="B17" i="66"/>
  <c r="B16" i="66"/>
  <c r="B10" i="66"/>
  <c r="B9" i="66"/>
  <c r="B8" i="66"/>
  <c r="B7" i="66"/>
  <c r="B6" i="66"/>
  <c r="B5" i="66"/>
  <c r="B4" i="66"/>
  <c r="B17" i="33" l="1"/>
  <c r="B32" i="33"/>
  <c r="B28" i="33"/>
  <c r="B42" i="33"/>
  <c r="B34" i="33"/>
  <c r="B22" i="33"/>
  <c r="B19" i="33"/>
  <c r="B13" i="33"/>
  <c r="B12" i="33"/>
  <c r="B17" i="4"/>
  <c r="B9" i="4"/>
  <c r="B44" i="4"/>
  <c r="B35" i="4"/>
  <c r="B31" i="4"/>
  <c r="B48" i="4"/>
  <c r="B40" i="4"/>
  <c r="B19" i="4"/>
  <c r="B13" i="4"/>
  <c r="B12" i="4"/>
  <c r="B91" i="3"/>
  <c r="B88" i="3"/>
  <c r="B83" i="3"/>
  <c r="B78" i="3"/>
  <c r="B75" i="3"/>
  <c r="B70" i="3"/>
  <c r="B69" i="3"/>
  <c r="B66" i="3"/>
  <c r="B65" i="3"/>
  <c r="B2" i="33" l="1"/>
  <c r="B5" i="31"/>
  <c r="B7" i="3"/>
  <c r="B61" i="65" l="1"/>
  <c r="B60" i="65"/>
  <c r="B59" i="65"/>
  <c r="B58" i="65"/>
  <c r="B57" i="65"/>
  <c r="B56" i="65"/>
  <c r="B55" i="65"/>
  <c r="B27" i="33" l="1"/>
  <c r="B26" i="33"/>
  <c r="B15" i="33"/>
  <c r="B6" i="33"/>
  <c r="B29" i="4"/>
  <c r="B15" i="4"/>
  <c r="B9" i="31"/>
  <c r="B8" i="31"/>
  <c r="B7" i="31"/>
  <c r="B6" i="31"/>
  <c r="B82" i="3"/>
  <c r="B51" i="3"/>
  <c r="B49" i="3"/>
  <c r="B48" i="3"/>
  <c r="B28" i="3"/>
  <c r="B27" i="3"/>
  <c r="B20" i="3"/>
  <c r="B18" i="3"/>
  <c r="B12" i="3"/>
  <c r="B9" i="3"/>
  <c r="B5" i="64" l="1"/>
  <c r="B82" i="65"/>
  <c r="B81" i="65"/>
  <c r="B80" i="65"/>
  <c r="B79" i="65"/>
  <c r="B78" i="65"/>
  <c r="B77" i="65"/>
  <c r="B76" i="65"/>
  <c r="B75" i="65"/>
  <c r="B71" i="65"/>
  <c r="B67" i="65"/>
  <c r="B54" i="65"/>
  <c r="B53" i="65"/>
  <c r="B52" i="65"/>
  <c r="B51" i="65"/>
  <c r="B50" i="65"/>
  <c r="B49" i="65"/>
  <c r="B48" i="65"/>
  <c r="B47" i="65"/>
  <c r="B46" i="65"/>
  <c r="B45" i="65"/>
  <c r="B44" i="65"/>
  <c r="B43" i="65"/>
  <c r="B42" i="65"/>
  <c r="B41" i="65"/>
  <c r="B40" i="65"/>
  <c r="B39" i="65"/>
  <c r="B38" i="65"/>
  <c r="B37" i="65"/>
  <c r="B31" i="65"/>
  <c r="B30" i="65"/>
  <c r="B29" i="65"/>
  <c r="B28" i="65"/>
  <c r="B27" i="65"/>
  <c r="B26" i="65"/>
  <c r="B25" i="65"/>
  <c r="B24" i="65"/>
  <c r="B23" i="65"/>
  <c r="B22" i="65"/>
  <c r="B21" i="65"/>
  <c r="B20" i="65"/>
  <c r="B19" i="65"/>
  <c r="B18" i="65"/>
  <c r="B17" i="65"/>
  <c r="B16" i="65"/>
  <c r="B15" i="65"/>
  <c r="B14" i="65"/>
  <c r="B13" i="65"/>
  <c r="B12" i="65"/>
  <c r="B11" i="65"/>
  <c r="B10" i="65"/>
  <c r="B9" i="65"/>
  <c r="B8" i="65"/>
  <c r="B7" i="65"/>
  <c r="B6" i="65"/>
  <c r="B5" i="65"/>
  <c r="B4" i="65"/>
  <c r="B16" i="64"/>
  <c r="B15" i="64"/>
  <c r="B8" i="64"/>
  <c r="B7" i="64"/>
  <c r="B6" i="64"/>
  <c r="B4" i="64"/>
  <c r="B79" i="63"/>
  <c r="B78" i="63"/>
  <c r="B77" i="63"/>
  <c r="B76" i="63"/>
  <c r="B75" i="63"/>
  <c r="B74" i="63"/>
  <c r="B73" i="63"/>
  <c r="B72" i="63"/>
  <c r="B53" i="63"/>
  <c r="B52" i="63"/>
  <c r="B51" i="63"/>
  <c r="B50" i="63"/>
  <c r="B49" i="63"/>
  <c r="B30" i="63"/>
  <c r="B29" i="63"/>
  <c r="B28" i="63"/>
  <c r="B27" i="63"/>
  <c r="B26" i="63"/>
  <c r="B25" i="63"/>
  <c r="B24" i="63"/>
  <c r="B23" i="63"/>
  <c r="B22" i="63"/>
  <c r="B21" i="63"/>
  <c r="B20" i="63"/>
  <c r="B19" i="63"/>
  <c r="B18" i="63"/>
  <c r="B17" i="63"/>
  <c r="B16" i="63"/>
  <c r="B15" i="63"/>
  <c r="B14" i="63"/>
  <c r="B13" i="63"/>
  <c r="B12" i="63"/>
  <c r="B11" i="63"/>
  <c r="B10" i="63"/>
  <c r="B9" i="63"/>
  <c r="B8" i="63"/>
  <c r="B7" i="63"/>
  <c r="B6" i="63"/>
  <c r="B5" i="63"/>
  <c r="B4" i="63"/>
  <c r="B5" i="62" l="1"/>
  <c r="B20" i="62"/>
  <c r="B19" i="62"/>
  <c r="B18" i="62"/>
  <c r="B17" i="62"/>
  <c r="B13" i="62"/>
  <c r="B4" i="62"/>
  <c r="B4" i="54"/>
  <c r="B5" i="54"/>
  <c r="B6" i="54"/>
  <c r="B7" i="54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D24" i="54"/>
  <c r="B25" i="54"/>
  <c r="B26" i="54"/>
  <c r="B27" i="54"/>
  <c r="B28" i="54"/>
  <c r="B29" i="54"/>
  <c r="B30" i="54"/>
  <c r="B31" i="54"/>
  <c r="D31" i="54"/>
  <c r="B32" i="54"/>
  <c r="D32" i="54"/>
  <c r="B33" i="54"/>
  <c r="D33" i="54"/>
  <c r="B34" i="54"/>
  <c r="D34" i="54"/>
  <c r="B35" i="54"/>
  <c r="D35" i="54"/>
  <c r="B36" i="54"/>
  <c r="D36" i="54"/>
  <c r="B37" i="54"/>
  <c r="D37" i="54"/>
  <c r="B38" i="54"/>
  <c r="D38" i="54"/>
  <c r="B39" i="54"/>
  <c r="D39" i="54"/>
  <c r="B76" i="3" l="1"/>
  <c r="B62" i="3"/>
  <c r="B40" i="33" l="1"/>
  <c r="B33" i="33"/>
  <c r="B46" i="4"/>
  <c r="B67" i="3"/>
  <c r="B47" i="3"/>
  <c r="B32" i="3"/>
  <c r="B10" i="31"/>
  <c r="B26" i="61" l="1"/>
  <c r="B30" i="61"/>
  <c r="B29" i="61"/>
  <c r="B28" i="61"/>
  <c r="B27" i="61"/>
  <c r="B25" i="61"/>
  <c r="B24" i="61"/>
  <c r="B23" i="61"/>
  <c r="B22" i="61"/>
  <c r="B21" i="61"/>
  <c r="B20" i="61"/>
  <c r="B19" i="61"/>
  <c r="B18" i="61"/>
  <c r="B17" i="61"/>
  <c r="B16" i="61"/>
  <c r="B15" i="61"/>
  <c r="B14" i="61"/>
  <c r="B13" i="61"/>
  <c r="B12" i="61"/>
  <c r="B11" i="61"/>
  <c r="B10" i="61"/>
  <c r="B9" i="61"/>
  <c r="B8" i="61"/>
  <c r="B7" i="61"/>
  <c r="B6" i="61"/>
  <c r="B5" i="61"/>
  <c r="B4" i="61"/>
  <c r="B4" i="60" l="1"/>
  <c r="B107" i="60"/>
  <c r="B106" i="60"/>
  <c r="B105" i="60"/>
  <c r="B104" i="60"/>
  <c r="B103" i="60"/>
  <c r="B102" i="60"/>
  <c r="B101" i="60"/>
  <c r="B100" i="60"/>
  <c r="B99" i="60"/>
  <c r="B98" i="60"/>
  <c r="B97" i="60"/>
  <c r="B96" i="60"/>
  <c r="B95" i="60"/>
  <c r="B94" i="60"/>
  <c r="B93" i="60"/>
  <c r="B92" i="60"/>
  <c r="B69" i="60"/>
  <c r="B68" i="60"/>
  <c r="B67" i="60"/>
  <c r="B66" i="60"/>
  <c r="B65" i="60"/>
  <c r="B64" i="60"/>
  <c r="B63" i="60"/>
  <c r="B62" i="60"/>
  <c r="B61" i="60"/>
  <c r="B60" i="60"/>
  <c r="B59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8" i="60"/>
  <c r="B7" i="60"/>
  <c r="B6" i="60"/>
  <c r="B5" i="60"/>
  <c r="D56" i="4" l="1"/>
  <c r="D57" i="4"/>
  <c r="D58" i="4"/>
  <c r="D59" i="4"/>
  <c r="D60" i="4"/>
  <c r="D61" i="4"/>
  <c r="D62" i="4"/>
  <c r="B3" i="4"/>
  <c r="B11" i="3"/>
  <c r="B71" i="3" l="1"/>
  <c r="D149" i="54" l="1"/>
  <c r="D148" i="54"/>
  <c r="D147" i="54"/>
  <c r="D146" i="54"/>
  <c r="B146" i="54"/>
  <c r="D145" i="54"/>
  <c r="D144" i="54"/>
  <c r="D143" i="54"/>
  <c r="D142" i="54"/>
  <c r="B142" i="54"/>
  <c r="D135" i="54"/>
  <c r="D134" i="54"/>
  <c r="D133" i="54"/>
  <c r="D132" i="54"/>
  <c r="B132" i="54"/>
  <c r="D131" i="54"/>
  <c r="D130" i="54"/>
  <c r="D129" i="54"/>
  <c r="D128" i="54"/>
  <c r="B128" i="54"/>
  <c r="D120" i="54"/>
  <c r="B120" i="54"/>
  <c r="D119" i="54"/>
  <c r="B119" i="54"/>
  <c r="D118" i="54"/>
  <c r="B118" i="54"/>
  <c r="D117" i="54"/>
  <c r="B117" i="54"/>
  <c r="D116" i="54"/>
  <c r="B116" i="54"/>
  <c r="D115" i="54"/>
  <c r="B115" i="54"/>
  <c r="D114" i="54"/>
  <c r="B114" i="54"/>
  <c r="D113" i="54"/>
  <c r="B113" i="54"/>
  <c r="D112" i="54"/>
  <c r="B112" i="54"/>
  <c r="D111" i="54"/>
  <c r="B111" i="54"/>
  <c r="D110" i="54"/>
  <c r="B110" i="54"/>
  <c r="D109" i="54"/>
  <c r="B109" i="54"/>
  <c r="D108" i="54"/>
  <c r="B108" i="54"/>
  <c r="D107" i="54"/>
  <c r="B107" i="54"/>
  <c r="D106" i="54"/>
  <c r="B106" i="54"/>
  <c r="D105" i="54"/>
  <c r="B105" i="54"/>
  <c r="D104" i="54"/>
  <c r="B104" i="54"/>
  <c r="D103" i="54"/>
  <c r="B103" i="54"/>
  <c r="D102" i="54"/>
  <c r="B102" i="54"/>
  <c r="D101" i="54"/>
  <c r="B101" i="54"/>
  <c r="D100" i="54"/>
  <c r="B100" i="54"/>
  <c r="D99" i="54"/>
  <c r="B99" i="54"/>
  <c r="D98" i="54"/>
  <c r="B98" i="54"/>
  <c r="D97" i="54"/>
  <c r="B97" i="54"/>
  <c r="D96" i="54"/>
  <c r="B96" i="54"/>
  <c r="D95" i="54"/>
  <c r="B95" i="54"/>
  <c r="D94" i="54"/>
  <c r="B94" i="54"/>
  <c r="D93" i="54"/>
  <c r="B93" i="54"/>
  <c r="D92" i="54"/>
  <c r="B92" i="54"/>
  <c r="D91" i="54"/>
  <c r="B91" i="54"/>
  <c r="D90" i="54"/>
  <c r="B90" i="54"/>
  <c r="D89" i="54"/>
  <c r="B89" i="54"/>
  <c r="D88" i="54"/>
  <c r="B88" i="54"/>
  <c r="D87" i="54"/>
  <c r="B87" i="54"/>
  <c r="D86" i="54"/>
  <c r="B86" i="54"/>
  <c r="D85" i="54"/>
  <c r="B85" i="54"/>
  <c r="D84" i="54"/>
  <c r="B84" i="54"/>
  <c r="D83" i="54"/>
  <c r="B83" i="54"/>
  <c r="D82" i="54"/>
  <c r="B82" i="54"/>
  <c r="D81" i="54"/>
  <c r="B81" i="54"/>
  <c r="D80" i="54"/>
  <c r="B80" i="54"/>
  <c r="D79" i="54"/>
  <c r="B79" i="54"/>
  <c r="D78" i="54"/>
  <c r="B78" i="54"/>
  <c r="D77" i="54"/>
  <c r="B77" i="54"/>
  <c r="D76" i="54"/>
  <c r="B76" i="54"/>
  <c r="D75" i="54"/>
  <c r="B75" i="54"/>
  <c r="D74" i="54"/>
  <c r="B74" i="54"/>
  <c r="D73" i="54"/>
  <c r="B73" i="54"/>
  <c r="D72" i="54"/>
  <c r="B72" i="54"/>
  <c r="D71" i="54"/>
  <c r="B71" i="54"/>
  <c r="D70" i="54"/>
  <c r="B70" i="54"/>
  <c r="D69" i="54"/>
  <c r="B69" i="54"/>
  <c r="D68" i="54"/>
  <c r="B68" i="54"/>
  <c r="D67" i="54"/>
  <c r="B67" i="54"/>
  <c r="D60" i="54"/>
  <c r="B60" i="54"/>
  <c r="D59" i="54"/>
  <c r="B59" i="54"/>
  <c r="D58" i="54"/>
  <c r="B58" i="54"/>
  <c r="D57" i="54"/>
  <c r="B57" i="54"/>
  <c r="D56" i="54"/>
  <c r="B56" i="54"/>
  <c r="D55" i="54"/>
  <c r="B55" i="54"/>
  <c r="D54" i="54"/>
  <c r="B54" i="54"/>
  <c r="D53" i="54"/>
  <c r="B53" i="54"/>
  <c r="D52" i="54"/>
  <c r="B52" i="54"/>
  <c r="D51" i="54"/>
  <c r="B51" i="54"/>
  <c r="D50" i="54"/>
  <c r="B50" i="54"/>
  <c r="D49" i="54"/>
  <c r="B49" i="54"/>
  <c r="D48" i="54"/>
  <c r="B48" i="54"/>
  <c r="D47" i="54"/>
  <c r="B47" i="54"/>
  <c r="D46" i="54"/>
  <c r="B46" i="54"/>
  <c r="D45" i="54"/>
  <c r="B45" i="54"/>
  <c r="D44" i="54"/>
  <c r="B44" i="54"/>
  <c r="D43" i="54"/>
  <c r="B43" i="54"/>
  <c r="D42" i="54"/>
  <c r="B42" i="54"/>
  <c r="D41" i="54"/>
  <c r="B41" i="54"/>
  <c r="D40" i="54"/>
  <c r="B40" i="54"/>
  <c r="B149" i="54"/>
  <c r="B148" i="54"/>
  <c r="B147" i="54"/>
  <c r="B145" i="54"/>
  <c r="B144" i="54"/>
  <c r="B143" i="54"/>
  <c r="B42" i="3" l="1"/>
  <c r="B60" i="3"/>
  <c r="B17" i="3"/>
  <c r="B19" i="3"/>
  <c r="B54" i="3" l="1"/>
  <c r="B87" i="3"/>
  <c r="B7" i="4"/>
  <c r="B24" i="4"/>
  <c r="B30" i="4"/>
  <c r="B21" i="3" l="1"/>
  <c r="B29" i="3"/>
  <c r="B39" i="3"/>
  <c r="B33" i="3"/>
  <c r="D63" i="4"/>
  <c r="D64" i="4"/>
  <c r="D65" i="4"/>
  <c r="D66" i="4"/>
  <c r="D67" i="4"/>
  <c r="D68" i="4"/>
  <c r="D69" i="4"/>
  <c r="D70" i="4"/>
  <c r="B2" i="4"/>
  <c r="B36" i="4"/>
  <c r="B37" i="4"/>
  <c r="B38" i="4"/>
  <c r="B39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20" i="4"/>
  <c r="B21" i="4"/>
  <c r="B8" i="3" l="1"/>
  <c r="B13" i="3"/>
  <c r="B84" i="3" l="1"/>
  <c r="B61" i="3" l="1"/>
  <c r="B26" i="3"/>
  <c r="B28" i="4" l="1"/>
  <c r="B44" i="3"/>
  <c r="B74" i="3"/>
  <c r="B30" i="3"/>
  <c r="B38" i="3"/>
  <c r="B10" i="3" l="1"/>
  <c r="E78" i="1" l="1"/>
  <c r="E79" i="1"/>
  <c r="E80" i="1"/>
  <c r="E81" i="1"/>
  <c r="E82" i="1"/>
  <c r="E83" i="1"/>
  <c r="E84" i="1"/>
  <c r="D178" i="25" l="1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D254" i="25"/>
  <c r="D253" i="25"/>
  <c r="D252" i="25"/>
  <c r="D251" i="25"/>
  <c r="D250" i="25"/>
  <c r="D249" i="25"/>
  <c r="D248" i="25"/>
  <c r="D247" i="25"/>
  <c r="D246" i="25"/>
  <c r="D245" i="25"/>
  <c r="D244" i="25"/>
  <c r="D243" i="25"/>
  <c r="D242" i="25"/>
  <c r="D241" i="25"/>
  <c r="D240" i="25"/>
  <c r="D239" i="25"/>
  <c r="D238" i="25"/>
  <c r="D237" i="25"/>
  <c r="D236" i="25"/>
  <c r="D235" i="25"/>
  <c r="D234" i="25"/>
  <c r="D233" i="25"/>
  <c r="D232" i="25"/>
  <c r="D231" i="25"/>
  <c r="B254" i="25"/>
  <c r="B253" i="25"/>
  <c r="B252" i="25"/>
  <c r="B251" i="25"/>
  <c r="B250" i="25"/>
  <c r="B249" i="25"/>
  <c r="B248" i="25"/>
  <c r="B247" i="25"/>
  <c r="B246" i="25"/>
  <c r="B245" i="25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D207" i="25"/>
  <c r="D206" i="25"/>
  <c r="D205" i="25"/>
  <c r="B208" i="25"/>
  <c r="B207" i="25"/>
  <c r="B206" i="25"/>
  <c r="B205" i="25"/>
  <c r="D204" i="25"/>
  <c r="D203" i="25"/>
  <c r="D202" i="25"/>
  <c r="D201" i="25"/>
  <c r="B204" i="25"/>
  <c r="B203" i="25"/>
  <c r="B202" i="25"/>
  <c r="B201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7" i="25"/>
  <c r="D24" i="25"/>
  <c r="D22" i="25"/>
  <c r="D21" i="25"/>
  <c r="D19" i="25"/>
  <c r="D18" i="25"/>
  <c r="D17" i="25"/>
  <c r="D16" i="25"/>
  <c r="D14" i="25"/>
  <c r="D13" i="25"/>
  <c r="D12" i="25"/>
  <c r="D11" i="25"/>
  <c r="D10" i="25"/>
  <c r="D9" i="25"/>
  <c r="D8" i="25"/>
  <c r="D7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E92" i="2" l="1"/>
  <c r="E89" i="2"/>
  <c r="E91" i="2"/>
  <c r="E90" i="2"/>
  <c r="E97" i="2"/>
  <c r="E96" i="2"/>
  <c r="E60" i="1"/>
  <c r="E47" i="1"/>
  <c r="E61" i="1"/>
  <c r="E48" i="1"/>
  <c r="E55" i="1"/>
  <c r="E46" i="1"/>
  <c r="E37" i="1"/>
  <c r="E54" i="1"/>
  <c r="E52" i="1"/>
  <c r="E4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3" i="1"/>
  <c r="E44" i="1"/>
  <c r="E45" i="1"/>
  <c r="E49" i="1"/>
  <c r="E50" i="1"/>
  <c r="E51" i="1"/>
  <c r="E53" i="1"/>
  <c r="E56" i="1"/>
  <c r="E57" i="1"/>
  <c r="E58" i="1"/>
  <c r="E59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89" i="1"/>
  <c r="E90" i="1"/>
  <c r="E91" i="1"/>
  <c r="E92" i="1"/>
  <c r="E93" i="1"/>
  <c r="E94" i="1"/>
  <c r="E95" i="1"/>
  <c r="D64" i="31" s="1"/>
  <c r="E96" i="1"/>
  <c r="E97" i="1"/>
  <c r="E98" i="1"/>
  <c r="E99" i="1"/>
  <c r="E100" i="1"/>
  <c r="E100" i="2"/>
  <c r="E99" i="2"/>
  <c r="E98" i="2"/>
  <c r="E95" i="2"/>
  <c r="E94" i="2"/>
  <c r="E93" i="2"/>
  <c r="E83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5" i="65" s="1"/>
  <c r="E7" i="2"/>
  <c r="E6" i="2"/>
  <c r="E5" i="2"/>
  <c r="E4" i="2"/>
  <c r="E3" i="2"/>
  <c r="E2" i="2"/>
  <c r="E103" i="1"/>
  <c r="E102" i="1"/>
  <c r="E101" i="1"/>
  <c r="E13" i="1"/>
  <c r="E12" i="1"/>
  <c r="E11" i="1"/>
  <c r="E10" i="1"/>
  <c r="E9" i="1"/>
  <c r="E8" i="1"/>
  <c r="E7" i="1"/>
  <c r="E6" i="1"/>
  <c r="D14" i="54" s="1"/>
  <c r="E5" i="1"/>
  <c r="E4" i="1"/>
  <c r="E3" i="1"/>
  <c r="E2" i="1"/>
  <c r="D12" i="73" l="1"/>
  <c r="D10" i="71"/>
  <c r="D20" i="31"/>
  <c r="D27" i="31"/>
  <c r="D54" i="31"/>
  <c r="D72" i="3"/>
  <c r="D6" i="73"/>
  <c r="D4" i="73"/>
  <c r="D22" i="72"/>
  <c r="D22" i="3"/>
  <c r="D14" i="31"/>
  <c r="D5" i="71"/>
  <c r="D36" i="70"/>
  <c r="D29" i="70"/>
  <c r="D8" i="73"/>
  <c r="D21" i="72"/>
  <c r="D16" i="31"/>
  <c r="D6" i="71"/>
  <c r="D24" i="3"/>
  <c r="D12" i="71"/>
  <c r="D42" i="71"/>
  <c r="D22" i="31"/>
  <c r="D35" i="3"/>
  <c r="D30" i="31"/>
  <c r="D34" i="70"/>
  <c r="D5" i="70"/>
  <c r="D45" i="3"/>
  <c r="D9" i="73"/>
  <c r="D14" i="71"/>
  <c r="D31" i="31"/>
  <c r="D46" i="3"/>
  <c r="D49" i="73"/>
  <c r="D37" i="73"/>
  <c r="D30" i="72"/>
  <c r="D24" i="72"/>
  <c r="D10" i="4"/>
  <c r="D10" i="33"/>
  <c r="D27" i="71"/>
  <c r="D45" i="71"/>
  <c r="D43" i="70"/>
  <c r="D35" i="33"/>
  <c r="D4" i="33"/>
  <c r="D41" i="4"/>
  <c r="D5" i="4"/>
  <c r="D45" i="31"/>
  <c r="D57" i="31"/>
  <c r="D33" i="31"/>
  <c r="D18" i="31"/>
  <c r="D53" i="31"/>
  <c r="D50" i="31"/>
  <c r="D63" i="31"/>
  <c r="D62" i="31"/>
  <c r="D14" i="73"/>
  <c r="D11" i="73"/>
  <c r="D5" i="72"/>
  <c r="D9" i="71"/>
  <c r="D36" i="31"/>
  <c r="D37" i="31"/>
  <c r="D52" i="3"/>
  <c r="D7" i="70"/>
  <c r="D19" i="73"/>
  <c r="D20" i="73"/>
  <c r="D66" i="31"/>
  <c r="D19" i="71"/>
  <c r="D86" i="3"/>
  <c r="D69" i="31"/>
  <c r="D9" i="70"/>
  <c r="D90" i="3"/>
  <c r="D29" i="73"/>
  <c r="D27" i="73"/>
  <c r="D25" i="73"/>
  <c r="D23" i="73"/>
  <c r="D28" i="73"/>
  <c r="D26" i="73"/>
  <c r="D24" i="73"/>
  <c r="D22" i="73"/>
  <c r="D21" i="73"/>
  <c r="D18" i="73"/>
  <c r="D8" i="72"/>
  <c r="D20" i="72"/>
  <c r="D12" i="31"/>
  <c r="D41" i="71"/>
  <c r="D4" i="71"/>
  <c r="D18" i="71"/>
  <c r="D15" i="3"/>
  <c r="D51" i="31"/>
  <c r="D61" i="31"/>
  <c r="D79" i="3"/>
  <c r="D8" i="70"/>
  <c r="D35" i="70"/>
  <c r="D30" i="70"/>
  <c r="D3" i="31"/>
  <c r="D4" i="3"/>
  <c r="D7" i="73"/>
  <c r="D5" i="73"/>
  <c r="D25" i="3"/>
  <c r="D7" i="71"/>
  <c r="D17" i="31"/>
  <c r="D43" i="71"/>
  <c r="D6" i="3"/>
  <c r="D31" i="70"/>
  <c r="D4" i="31"/>
  <c r="D5" i="3"/>
  <c r="D15" i="71"/>
  <c r="D16" i="73"/>
  <c r="D61" i="73"/>
  <c r="D50" i="73"/>
  <c r="D48" i="73"/>
  <c r="D66" i="73"/>
  <c r="D29" i="72"/>
  <c r="D23" i="72"/>
  <c r="D44" i="71"/>
  <c r="D11" i="4"/>
  <c r="D11" i="33"/>
  <c r="D28" i="71"/>
  <c r="D43" i="4"/>
  <c r="D37" i="33"/>
  <c r="D36" i="33"/>
  <c r="D42" i="4"/>
  <c r="D44" i="70"/>
  <c r="D20" i="70"/>
  <c r="D39" i="70"/>
  <c r="D19" i="70"/>
  <c r="D29" i="33"/>
  <c r="D32" i="4"/>
  <c r="D44" i="73"/>
  <c r="D42" i="73"/>
  <c r="D31" i="71"/>
  <c r="D25" i="33"/>
  <c r="D70" i="31"/>
  <c r="D67" i="31"/>
  <c r="D60" i="31"/>
  <c r="D49" i="31"/>
  <c r="D52" i="31"/>
  <c r="D15" i="73"/>
  <c r="D13" i="71"/>
  <c r="D23" i="31"/>
  <c r="D36" i="3"/>
  <c r="D36" i="73"/>
  <c r="D39" i="73"/>
  <c r="D29" i="71"/>
  <c r="D38" i="70"/>
  <c r="D16" i="70"/>
  <c r="D17" i="70"/>
  <c r="D41" i="70"/>
  <c r="D14" i="33"/>
  <c r="D14" i="4"/>
  <c r="D40" i="73"/>
  <c r="D41" i="73"/>
  <c r="D67" i="73"/>
  <c r="D38" i="73"/>
  <c r="D60" i="73"/>
  <c r="D35" i="73"/>
  <c r="D42" i="70"/>
  <c r="D37" i="70"/>
  <c r="D13" i="73"/>
  <c r="D10" i="73"/>
  <c r="D6" i="72"/>
  <c r="D4" i="72"/>
  <c r="D19" i="72"/>
  <c r="D40" i="71"/>
  <c r="D17" i="71"/>
  <c r="D35" i="31"/>
  <c r="D50" i="3"/>
  <c r="D19" i="31"/>
  <c r="D6" i="70"/>
  <c r="D4" i="70"/>
  <c r="D32" i="70"/>
  <c r="D33" i="70"/>
  <c r="D65" i="73"/>
  <c r="D63" i="73"/>
  <c r="D52" i="73"/>
  <c r="D51" i="73"/>
  <c r="D26" i="72"/>
  <c r="D28" i="72"/>
  <c r="D16" i="4"/>
  <c r="D16" i="33"/>
  <c r="D47" i="71"/>
  <c r="D30" i="71"/>
  <c r="D40" i="70"/>
  <c r="D21" i="70"/>
  <c r="D7" i="33"/>
  <c r="D17" i="73"/>
  <c r="D11" i="71"/>
  <c r="D21" i="31"/>
  <c r="D29" i="31"/>
  <c r="D34" i="3"/>
  <c r="D46" i="73"/>
  <c r="D64" i="73"/>
  <c r="D62" i="73"/>
  <c r="D47" i="73"/>
  <c r="D27" i="72"/>
  <c r="D25" i="72"/>
  <c r="D46" i="71"/>
  <c r="D4" i="4"/>
  <c r="D3" i="33"/>
  <c r="D26" i="71"/>
  <c r="D18" i="70"/>
  <c r="D34" i="31"/>
  <c r="D46" i="31"/>
  <c r="D7" i="72"/>
  <c r="D8" i="71"/>
  <c r="D16" i="71"/>
  <c r="D32" i="31"/>
  <c r="D44" i="31"/>
  <c r="D58" i="31"/>
  <c r="D56" i="31"/>
  <c r="D45" i="73"/>
  <c r="D43" i="73"/>
  <c r="D15" i="72"/>
  <c r="D32" i="71"/>
  <c r="D21" i="69"/>
  <c r="D18" i="69"/>
  <c r="D10" i="65"/>
  <c r="D17" i="63"/>
  <c r="D16" i="54"/>
  <c r="D19" i="54"/>
  <c r="D17" i="61"/>
  <c r="D18" i="60"/>
  <c r="D14" i="60"/>
  <c r="D22" i="69"/>
  <c r="D9" i="69"/>
  <c r="D24" i="65"/>
  <c r="D18" i="63"/>
  <c r="D29" i="54"/>
  <c r="D25" i="61"/>
  <c r="D19" i="60"/>
  <c r="D15" i="60"/>
  <c r="D64" i="69"/>
  <c r="D8" i="69"/>
  <c r="D6" i="69"/>
  <c r="D59" i="69"/>
  <c r="D9" i="65"/>
  <c r="D17" i="69"/>
  <c r="D13" i="69"/>
  <c r="D51" i="3"/>
  <c r="D16" i="65"/>
  <c r="D22" i="63"/>
  <c r="D16" i="63"/>
  <c r="D13" i="54"/>
  <c r="D28" i="54"/>
  <c r="D19" i="61"/>
  <c r="D16" i="61"/>
  <c r="D23" i="60"/>
  <c r="D17" i="60"/>
  <c r="D7" i="69"/>
  <c r="D4" i="69"/>
  <c r="D57" i="69"/>
  <c r="D4" i="63"/>
  <c r="D4" i="54"/>
  <c r="D7" i="54"/>
  <c r="D9" i="61"/>
  <c r="D10" i="60"/>
  <c r="D4" i="60"/>
  <c r="D15" i="69"/>
  <c r="D11" i="69"/>
  <c r="D63" i="69"/>
  <c r="D11" i="65"/>
  <c r="D19" i="69"/>
  <c r="D12" i="69"/>
  <c r="D16" i="69"/>
  <c r="D20" i="69"/>
  <c r="D69" i="69"/>
  <c r="D68" i="69"/>
  <c r="D36" i="69"/>
  <c r="D34" i="69"/>
  <c r="D41" i="66"/>
  <c r="D38" i="66"/>
  <c r="D2" i="33"/>
  <c r="D79" i="65"/>
  <c r="D76" i="65"/>
  <c r="D42" i="65"/>
  <c r="D39" i="65"/>
  <c r="D37" i="65"/>
  <c r="D15" i="64"/>
  <c r="D18" i="62"/>
  <c r="D104" i="60"/>
  <c r="D101" i="60"/>
  <c r="D61" i="60"/>
  <c r="D60" i="60"/>
  <c r="D72" i="69"/>
  <c r="D66" i="69"/>
  <c r="D32" i="69"/>
  <c r="D47" i="69"/>
  <c r="D34" i="33"/>
  <c r="D40" i="4"/>
  <c r="D52" i="65"/>
  <c r="D39" i="69"/>
  <c r="D38" i="69"/>
  <c r="D48" i="65"/>
  <c r="D19" i="33"/>
  <c r="D19" i="4"/>
  <c r="D44" i="65"/>
  <c r="D65" i="69"/>
  <c r="D37" i="69"/>
  <c r="D35" i="69"/>
  <c r="D43" i="66"/>
  <c r="D37" i="66"/>
  <c r="D12" i="33"/>
  <c r="D12" i="4"/>
  <c r="D15" i="33"/>
  <c r="D15" i="4"/>
  <c r="D80" i="65"/>
  <c r="D75" i="65"/>
  <c r="D43" i="65"/>
  <c r="D40" i="65"/>
  <c r="D50" i="63"/>
  <c r="D17" i="62"/>
  <c r="D105" i="60"/>
  <c r="D100" i="60"/>
  <c r="D62" i="60"/>
  <c r="D6" i="25"/>
  <c r="D61" i="69"/>
  <c r="D60" i="69"/>
  <c r="D14" i="69"/>
  <c r="D10" i="69"/>
  <c r="D4" i="67"/>
  <c r="D5" i="66"/>
  <c r="D15" i="65"/>
  <c r="D12" i="65"/>
  <c r="D21" i="63"/>
  <c r="D15" i="63"/>
  <c r="D15" i="54"/>
  <c r="D17" i="54"/>
  <c r="D18" i="54"/>
  <c r="D32" i="3"/>
  <c r="D15" i="61"/>
  <c r="D13" i="61"/>
  <c r="D16" i="60"/>
  <c r="D13" i="60"/>
  <c r="D4" i="25"/>
  <c r="D75" i="3"/>
  <c r="D48" i="3"/>
  <c r="D25" i="65"/>
  <c r="D19" i="63"/>
  <c r="D12" i="54"/>
  <c r="D30" i="54"/>
  <c r="D24" i="61"/>
  <c r="D25" i="60"/>
  <c r="D21" i="60"/>
  <c r="D31" i="66"/>
  <c r="D9" i="31"/>
  <c r="D20" i="3"/>
  <c r="D12" i="3"/>
  <c r="D8" i="65"/>
  <c r="D6" i="65"/>
  <c r="D12" i="63"/>
  <c r="D10" i="63"/>
  <c r="D8" i="54"/>
  <c r="D11" i="54"/>
  <c r="D12" i="61"/>
  <c r="D7" i="61"/>
  <c r="D12" i="60"/>
  <c r="D8" i="60"/>
  <c r="D7" i="66"/>
  <c r="D6" i="66"/>
  <c r="D33" i="66"/>
  <c r="D70" i="3"/>
  <c r="D66" i="3"/>
  <c r="D28" i="3"/>
  <c r="D72" i="65"/>
  <c r="D23" i="65"/>
  <c r="D20" i="65"/>
  <c r="D7" i="64"/>
  <c r="D76" i="63"/>
  <c r="D25" i="63"/>
  <c r="D14" i="63"/>
  <c r="D23" i="54"/>
  <c r="D27" i="54"/>
  <c r="D15" i="62"/>
  <c r="D21" i="61"/>
  <c r="D99" i="60"/>
  <c r="D30" i="60"/>
  <c r="D28" i="60"/>
  <c r="D35" i="66"/>
  <c r="D32" i="66"/>
  <c r="D6" i="31"/>
  <c r="D18" i="3"/>
  <c r="D73" i="65"/>
  <c r="D70" i="65"/>
  <c r="D7" i="65"/>
  <c r="D5" i="65"/>
  <c r="D78" i="63"/>
  <c r="D75" i="63"/>
  <c r="D11" i="63"/>
  <c r="D7" i="63"/>
  <c r="D14" i="62"/>
  <c r="D10" i="54"/>
  <c r="D26" i="54"/>
  <c r="D11" i="61"/>
  <c r="D5" i="61"/>
  <c r="D97" i="60"/>
  <c r="D92" i="60"/>
  <c r="D11" i="60"/>
  <c r="D6" i="60"/>
  <c r="D5" i="67"/>
  <c r="D81" i="3"/>
  <c r="D80" i="3"/>
  <c r="D10" i="66"/>
  <c r="D4" i="66"/>
  <c r="D30" i="66"/>
  <c r="D5" i="31"/>
  <c r="D7" i="3"/>
  <c r="D28" i="65"/>
  <c r="D5" i="64"/>
  <c r="D71" i="65"/>
  <c r="D68" i="65"/>
  <c r="D4" i="65"/>
  <c r="D73" i="63"/>
  <c r="D27" i="63"/>
  <c r="D6" i="63"/>
  <c r="D5" i="54"/>
  <c r="D5" i="62"/>
  <c r="D4" i="62"/>
  <c r="D4" i="61"/>
  <c r="D27" i="61"/>
  <c r="D96" i="60"/>
  <c r="D93" i="60"/>
  <c r="D32" i="60"/>
  <c r="D5" i="60"/>
  <c r="D70" i="69"/>
  <c r="D67" i="69"/>
  <c r="D33" i="69"/>
  <c r="D49" i="69"/>
  <c r="D42" i="66"/>
  <c r="D40" i="66"/>
  <c r="D13" i="33"/>
  <c r="D13" i="4"/>
  <c r="D6" i="33"/>
  <c r="D82" i="65"/>
  <c r="D78" i="65"/>
  <c r="D41" i="65"/>
  <c r="D38" i="65"/>
  <c r="D49" i="63"/>
  <c r="D20" i="62"/>
  <c r="D103" i="60"/>
  <c r="D59" i="60"/>
  <c r="D62" i="69"/>
  <c r="D58" i="69"/>
  <c r="D23" i="69"/>
  <c r="D5" i="69"/>
  <c r="D34" i="66"/>
  <c r="D29" i="66"/>
  <c r="D9" i="66"/>
  <c r="D74" i="65"/>
  <c r="D67" i="65"/>
  <c r="D27" i="65"/>
  <c r="D21" i="65"/>
  <c r="D4" i="64"/>
  <c r="D77" i="63"/>
  <c r="D72" i="63"/>
  <c r="D26" i="63"/>
  <c r="D5" i="63"/>
  <c r="D25" i="54"/>
  <c r="D13" i="62"/>
  <c r="D67" i="3"/>
  <c r="D10" i="61"/>
  <c r="D29" i="61"/>
  <c r="D98" i="60"/>
  <c r="D94" i="60"/>
  <c r="D34" i="60"/>
  <c r="D29" i="60"/>
  <c r="D25" i="69"/>
  <c r="D24" i="69"/>
  <c r="D11" i="67"/>
  <c r="D44" i="69"/>
  <c r="D46" i="69"/>
  <c r="D9" i="33"/>
  <c r="D38" i="33"/>
  <c r="D39" i="66"/>
  <c r="D23" i="66"/>
  <c r="D22" i="66"/>
  <c r="D21" i="66"/>
  <c r="D20" i="66"/>
  <c r="D19" i="66"/>
  <c r="D18" i="66"/>
  <c r="D17" i="66"/>
  <c r="D16" i="66"/>
  <c r="D17" i="33"/>
  <c r="D32" i="33"/>
  <c r="D28" i="33"/>
  <c r="D42" i="33"/>
  <c r="D17" i="4"/>
  <c r="D9" i="4"/>
  <c r="D44" i="4"/>
  <c r="D35" i="4"/>
  <c r="D31" i="4"/>
  <c r="D48" i="4"/>
  <c r="D61" i="65"/>
  <c r="D60" i="65"/>
  <c r="D59" i="65"/>
  <c r="D58" i="65"/>
  <c r="D57" i="65"/>
  <c r="D56" i="65"/>
  <c r="D55" i="65"/>
  <c r="D77" i="65"/>
  <c r="D54" i="65"/>
  <c r="D51" i="65"/>
  <c r="D16" i="64"/>
  <c r="D19" i="62"/>
  <c r="D40" i="33"/>
  <c r="D33" i="33"/>
  <c r="D46" i="4"/>
  <c r="D107" i="60"/>
  <c r="D102" i="60"/>
  <c r="D69" i="60"/>
  <c r="D68" i="60"/>
  <c r="D67" i="60"/>
  <c r="D71" i="69"/>
  <c r="D48" i="69"/>
  <c r="D45" i="69"/>
  <c r="D53" i="65"/>
  <c r="D40" i="69"/>
  <c r="D42" i="69"/>
  <c r="D5" i="25"/>
  <c r="D14" i="65"/>
  <c r="D49" i="3"/>
  <c r="D18" i="65"/>
  <c r="D20" i="63"/>
  <c r="D21" i="54"/>
  <c r="D62" i="3"/>
  <c r="D18" i="61"/>
  <c r="D14" i="61"/>
  <c r="D26" i="60"/>
  <c r="D22" i="60"/>
  <c r="D91" i="3"/>
  <c r="D88" i="3"/>
  <c r="D31" i="65"/>
  <c r="D30" i="65"/>
  <c r="D30" i="63"/>
  <c r="D29" i="63"/>
  <c r="D9" i="54"/>
  <c r="D10" i="31"/>
  <c r="D8" i="61"/>
  <c r="D30" i="61"/>
  <c r="D36" i="60"/>
  <c r="D35" i="60"/>
  <c r="D9" i="60"/>
  <c r="D83" i="3"/>
  <c r="D8" i="31"/>
  <c r="D82" i="3"/>
  <c r="D29" i="65"/>
  <c r="D28" i="63"/>
  <c r="D9" i="63"/>
  <c r="D6" i="54"/>
  <c r="D6" i="61"/>
  <c r="D28" i="61"/>
  <c r="D33" i="60"/>
  <c r="D7" i="60"/>
  <c r="D36" i="66"/>
  <c r="D8" i="66"/>
  <c r="D78" i="3"/>
  <c r="D69" i="3"/>
  <c r="D65" i="3"/>
  <c r="D7" i="31"/>
  <c r="D27" i="3"/>
  <c r="D9" i="3"/>
  <c r="D69" i="65"/>
  <c r="D26" i="65"/>
  <c r="D22" i="65"/>
  <c r="D19" i="65"/>
  <c r="D8" i="64"/>
  <c r="D79" i="63"/>
  <c r="D74" i="63"/>
  <c r="D13" i="63"/>
  <c r="D8" i="63"/>
  <c r="D16" i="62"/>
  <c r="D22" i="54"/>
  <c r="D22" i="61"/>
  <c r="D26" i="61"/>
  <c r="D95" i="60"/>
  <c r="D31" i="60"/>
  <c r="D27" i="60"/>
  <c r="D4" i="68"/>
  <c r="D17" i="65"/>
  <c r="D13" i="65"/>
  <c r="D6" i="64"/>
  <c r="D24" i="63"/>
  <c r="D23" i="63"/>
  <c r="D20" i="54"/>
  <c r="D76" i="3"/>
  <c r="D47" i="3"/>
  <c r="D23" i="61"/>
  <c r="D20" i="61"/>
  <c r="D24" i="60"/>
  <c r="D20" i="60"/>
  <c r="D43" i="69"/>
  <c r="D41" i="69"/>
  <c r="D27" i="33"/>
  <c r="D29" i="4"/>
  <c r="D81" i="65"/>
  <c r="D50" i="65"/>
  <c r="D47" i="65"/>
  <c r="D53" i="63"/>
  <c r="D51" i="63"/>
  <c r="D106" i="60"/>
  <c r="D66" i="60"/>
  <c r="D64" i="60"/>
  <c r="D44" i="66"/>
  <c r="D22" i="33"/>
  <c r="D26" i="33"/>
  <c r="D49" i="65"/>
  <c r="D46" i="65"/>
  <c r="D52" i="63"/>
  <c r="D65" i="60"/>
  <c r="D63" i="60"/>
  <c r="D17" i="3"/>
  <c r="D21" i="3"/>
  <c r="D13" i="3"/>
  <c r="D30" i="3"/>
  <c r="D25" i="25"/>
  <c r="D61" i="3"/>
  <c r="D38" i="3"/>
  <c r="D71" i="3"/>
  <c r="D54" i="3"/>
  <c r="D3" i="4"/>
  <c r="D2" i="4"/>
  <c r="D36" i="4"/>
  <c r="D29" i="3"/>
  <c r="D8" i="3"/>
  <c r="D26" i="3"/>
  <c r="D7" i="4"/>
  <c r="D37" i="4"/>
  <c r="D26" i="25"/>
  <c r="D28" i="25"/>
  <c r="D42" i="3"/>
  <c r="D33" i="3"/>
  <c r="D30" i="4"/>
  <c r="D38" i="4"/>
  <c r="D39" i="4"/>
  <c r="D39" i="3"/>
  <c r="D11" i="3"/>
  <c r="D19" i="3"/>
  <c r="D84" i="3"/>
  <c r="D60" i="3"/>
  <c r="D23" i="25"/>
  <c r="D21" i="4"/>
  <c r="D24" i="4"/>
  <c r="D20" i="4"/>
  <c r="D20" i="25"/>
  <c r="D15" i="25"/>
  <c r="D10" i="3"/>
  <c r="D28" i="4"/>
  <c r="D87" i="3"/>
  <c r="D74" i="3"/>
  <c r="D44" i="3"/>
</calcChain>
</file>

<file path=xl/sharedStrings.xml><?xml version="1.0" encoding="utf-8"?>
<sst xmlns="http://schemas.openxmlformats.org/spreadsheetml/2006/main" count="3708" uniqueCount="847">
  <si>
    <t>登録番号</t>
    <rPh sb="0" eb="2">
      <t>トウロク</t>
    </rPh>
    <rPh sb="2" eb="4">
      <t>バンゴウ</t>
    </rPh>
    <phoneticPr fontId="3"/>
  </si>
  <si>
    <t>氏名</t>
    <rPh sb="0" eb="2">
      <t>シメイ</t>
    </rPh>
    <phoneticPr fontId="3"/>
  </si>
  <si>
    <t>ﾌﾘｶﾞﾅ</t>
    <phoneticPr fontId="3"/>
  </si>
  <si>
    <t>学年</t>
    <rPh sb="0" eb="2">
      <t>ガクネン</t>
    </rPh>
    <phoneticPr fontId="3"/>
  </si>
  <si>
    <t>申込用</t>
    <rPh sb="0" eb="3">
      <t>モウシコミヨウ</t>
    </rPh>
    <phoneticPr fontId="3"/>
  </si>
  <si>
    <t>種目</t>
    <rPh sb="0" eb="2">
      <t>シュモク</t>
    </rPh>
    <phoneticPr fontId="3"/>
  </si>
  <si>
    <t>TFC</t>
    <phoneticPr fontId="3"/>
  </si>
  <si>
    <t>NO</t>
    <phoneticPr fontId="3"/>
  </si>
  <si>
    <t>記録</t>
    <rPh sb="0" eb="2">
      <t>キロク</t>
    </rPh>
    <phoneticPr fontId="3"/>
  </si>
  <si>
    <t>風向</t>
    <rPh sb="0" eb="2">
      <t>カゼム</t>
    </rPh>
    <phoneticPr fontId="3"/>
  </si>
  <si>
    <t>大会日時</t>
    <rPh sb="0" eb="2">
      <t>タイカイ</t>
    </rPh>
    <rPh sb="2" eb="4">
      <t>ニチジ</t>
    </rPh>
    <phoneticPr fontId="2"/>
  </si>
  <si>
    <t>大会名</t>
    <rPh sb="0" eb="2">
      <t>タイカイ</t>
    </rPh>
    <rPh sb="2" eb="3">
      <t>メイ</t>
    </rPh>
    <phoneticPr fontId="2"/>
  </si>
  <si>
    <t>競技場</t>
    <rPh sb="0" eb="3">
      <t>キョウギジョウ</t>
    </rPh>
    <phoneticPr fontId="2"/>
  </si>
  <si>
    <t>姫路</t>
    <rPh sb="0" eb="2">
      <t>ヒメジ</t>
    </rPh>
    <phoneticPr fontId="2"/>
  </si>
  <si>
    <t>三段跳</t>
    <rPh sb="0" eb="3">
      <t>サンダント</t>
    </rPh>
    <phoneticPr fontId="2"/>
  </si>
  <si>
    <t>NO</t>
    <phoneticPr fontId="3"/>
  </si>
  <si>
    <t>備考</t>
    <rPh sb="0" eb="2">
      <t>ビコウ</t>
    </rPh>
    <phoneticPr fontId="3"/>
  </si>
  <si>
    <t>組順位</t>
    <rPh sb="0" eb="1">
      <t>クミ</t>
    </rPh>
    <rPh sb="1" eb="3">
      <t>ジュンイ</t>
    </rPh>
    <phoneticPr fontId="3"/>
  </si>
  <si>
    <t>名簿用</t>
    <rPh sb="0" eb="2">
      <t>メイボ</t>
    </rPh>
    <rPh sb="2" eb="3">
      <t>ヨウ</t>
    </rPh>
    <phoneticPr fontId="2"/>
  </si>
  <si>
    <t>風向</t>
    <rPh sb="0" eb="1">
      <t>カゼ</t>
    </rPh>
    <rPh sb="1" eb="2">
      <t>ム</t>
    </rPh>
    <phoneticPr fontId="3"/>
  </si>
  <si>
    <t>大会日時</t>
    <rPh sb="0" eb="2">
      <t>タイカイ</t>
    </rPh>
    <rPh sb="2" eb="3">
      <t>ニチ</t>
    </rPh>
    <rPh sb="3" eb="4">
      <t>ジ</t>
    </rPh>
    <phoneticPr fontId="2"/>
  </si>
  <si>
    <t>競技場</t>
    <rPh sb="0" eb="2">
      <t>キョウギ</t>
    </rPh>
    <rPh sb="2" eb="3">
      <t>ジョウ</t>
    </rPh>
    <phoneticPr fontId="2"/>
  </si>
  <si>
    <t>地区別記録会</t>
    <rPh sb="0" eb="2">
      <t>チク</t>
    </rPh>
    <rPh sb="2" eb="3">
      <t>ベツ</t>
    </rPh>
    <rPh sb="3" eb="5">
      <t>キロク</t>
    </rPh>
    <rPh sb="5" eb="6">
      <t>カイ</t>
    </rPh>
    <phoneticPr fontId="2"/>
  </si>
  <si>
    <t>種目</t>
    <rPh sb="0" eb="2">
      <t>シュモク</t>
    </rPh>
    <phoneticPr fontId="2"/>
  </si>
  <si>
    <t>コード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</si>
  <si>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</si>
  <si>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</si>
  <si>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</si>
  <si>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</si>
  <si>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</si>
  <si>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3000m</t>
    <phoneticPr fontId="2"/>
  </si>
  <si>
    <t>5000m</t>
    <phoneticPr fontId="2"/>
  </si>
  <si>
    <t>100mH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</si>
  <si>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</si>
  <si>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</si>
  <si>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</si>
  <si>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</si>
  <si>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</si>
  <si>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</si>
  <si>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</si>
  <si>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</si>
  <si>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</si>
  <si>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</si>
  <si>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</si>
  <si>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予選</t>
    <rPh sb="0" eb="2">
      <t>ヨセン</t>
    </rPh>
    <phoneticPr fontId="2"/>
  </si>
  <si>
    <t>決勝</t>
    <rPh sb="0" eb="2">
      <t>ケッショウ</t>
    </rPh>
    <phoneticPr fontId="2"/>
  </si>
  <si>
    <t>風力</t>
    <rPh sb="0" eb="2">
      <t>フウリョク</t>
    </rPh>
    <phoneticPr fontId="3"/>
  </si>
  <si>
    <t>組順位</t>
    <rPh sb="0" eb="1">
      <t>クミ</t>
    </rPh>
    <rPh sb="1" eb="3">
      <t>ジュンイ</t>
    </rPh>
    <phoneticPr fontId="2"/>
  </si>
  <si>
    <t>順位</t>
    <rPh sb="0" eb="2">
      <t>ジュンイ</t>
    </rPh>
    <phoneticPr fontId="2"/>
  </si>
  <si>
    <t>4×100</t>
    <phoneticPr fontId="2"/>
  </si>
  <si>
    <t>4×400</t>
    <phoneticPr fontId="2"/>
  </si>
  <si>
    <t>日時</t>
    <rPh sb="0" eb="2">
      <t>ニチジ</t>
    </rPh>
    <phoneticPr fontId="2"/>
  </si>
  <si>
    <t>競技会名</t>
    <rPh sb="0" eb="3">
      <t>キョウギカイ</t>
    </rPh>
    <rPh sb="3" eb="4">
      <t>メイ</t>
    </rPh>
    <phoneticPr fontId="2"/>
  </si>
  <si>
    <t>場所</t>
    <rPh sb="0" eb="2">
      <t>バショ</t>
    </rPh>
    <phoneticPr fontId="2"/>
  </si>
  <si>
    <t>８種競技</t>
    <rPh sb="1" eb="2">
      <t>シュ</t>
    </rPh>
    <rPh sb="2" eb="4">
      <t>キョウギ</t>
    </rPh>
    <phoneticPr fontId="2"/>
  </si>
  <si>
    <t>７種競技</t>
    <rPh sb="1" eb="2">
      <t>シュ</t>
    </rPh>
    <rPh sb="2" eb="4">
      <t>キョウギ</t>
    </rPh>
    <phoneticPr fontId="2"/>
  </si>
  <si>
    <t>準決勝</t>
    <rPh sb="0" eb="3">
      <t>ジュンケッショウ</t>
    </rPh>
    <phoneticPr fontId="2"/>
  </si>
  <si>
    <t>砲丸投7.26kg</t>
    <rPh sb="0" eb="3">
      <t>ホウガンナ</t>
    </rPh>
    <phoneticPr fontId="2"/>
  </si>
  <si>
    <t>円盤投2.0kg</t>
    <rPh sb="0" eb="3">
      <t>エンバンナ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</si>
  <si>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</si>
  <si>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</si>
  <si>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</si>
  <si>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</si>
  <si>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備考歴代</t>
    <rPh sb="0" eb="2">
      <t>ビコウ</t>
    </rPh>
    <rPh sb="2" eb="4">
      <t>レキダイ</t>
    </rPh>
    <phoneticPr fontId="3"/>
  </si>
  <si>
    <t>備考今季</t>
    <rPh sb="0" eb="2">
      <t>ビコウ</t>
    </rPh>
    <rPh sb="2" eb="4">
      <t>コンキ</t>
    </rPh>
    <phoneticPr fontId="3"/>
  </si>
  <si>
    <t>リレー</t>
    <phoneticPr fontId="2"/>
  </si>
  <si>
    <t>リレー</t>
    <phoneticPr fontId="2"/>
  </si>
  <si>
    <t>TFC</t>
  </si>
  <si>
    <t>NO</t>
  </si>
  <si>
    <t>１０種競技</t>
    <rPh sb="2" eb="3">
      <t>シュ</t>
    </rPh>
    <rPh sb="3" eb="5">
      <t>キョウギ</t>
    </rPh>
    <phoneticPr fontId="2"/>
  </si>
  <si>
    <t>菅長　海良</t>
    <rPh sb="0" eb="1">
      <t>スガ</t>
    </rPh>
    <rPh sb="1" eb="2">
      <t>ナガ</t>
    </rPh>
    <rPh sb="3" eb="4">
      <t>ウミ</t>
    </rPh>
    <rPh sb="4" eb="5">
      <t>リョウ</t>
    </rPh>
    <phoneticPr fontId="2"/>
  </si>
  <si>
    <t>ｽｶﾞﾅｶﾞ ｶｲﾗ</t>
    <phoneticPr fontId="2"/>
  </si>
  <si>
    <t>木本　悠翔</t>
    <rPh sb="0" eb="2">
      <t>キモト</t>
    </rPh>
    <rPh sb="3" eb="4">
      <t>ユウ</t>
    </rPh>
    <rPh sb="4" eb="5">
      <t>ショウ</t>
    </rPh>
    <phoneticPr fontId="2"/>
  </si>
  <si>
    <t>ｷﾓﾄ ﾕｳﾄ</t>
    <phoneticPr fontId="2"/>
  </si>
  <si>
    <t>團　　優真</t>
    <rPh sb="0" eb="1">
      <t>ダン</t>
    </rPh>
    <rPh sb="3" eb="5">
      <t>ユウマ</t>
    </rPh>
    <phoneticPr fontId="2"/>
  </si>
  <si>
    <t>ﾀﾞﾝ ﾕｳﾏ</t>
    <phoneticPr fontId="2"/>
  </si>
  <si>
    <t>ﾏｼﾞﾏ ﾀｶﾖｼ</t>
    <phoneticPr fontId="2"/>
  </si>
  <si>
    <t>間嶋　隆善</t>
    <rPh sb="0" eb="2">
      <t>マジマ</t>
    </rPh>
    <rPh sb="3" eb="4">
      <t>タカシ</t>
    </rPh>
    <rPh sb="4" eb="5">
      <t>ゼン</t>
    </rPh>
    <phoneticPr fontId="2"/>
  </si>
  <si>
    <t>義平　凌</t>
    <rPh sb="0" eb="1">
      <t>ヨシ</t>
    </rPh>
    <rPh sb="1" eb="2">
      <t>ヒラ</t>
    </rPh>
    <rPh sb="3" eb="4">
      <t>リョウ</t>
    </rPh>
    <phoneticPr fontId="2"/>
  </si>
  <si>
    <t>ﾖｼﾋﾗ ﾘｮｳ</t>
    <phoneticPr fontId="2"/>
  </si>
  <si>
    <t>井上　泰壱</t>
    <rPh sb="0" eb="2">
      <t>イノウエ</t>
    </rPh>
    <rPh sb="3" eb="4">
      <t>タイ</t>
    </rPh>
    <rPh sb="4" eb="5">
      <t>イチ</t>
    </rPh>
    <phoneticPr fontId="2"/>
  </si>
  <si>
    <t>ｲﾉｳｴ ﾀｲﾁ</t>
    <phoneticPr fontId="2"/>
  </si>
  <si>
    <t>ｵｵﾊｼ ｱｽｶ</t>
    <phoneticPr fontId="2"/>
  </si>
  <si>
    <t>大橋　飛鳥</t>
    <rPh sb="0" eb="2">
      <t>オオハシ</t>
    </rPh>
    <rPh sb="3" eb="5">
      <t>アスカ</t>
    </rPh>
    <phoneticPr fontId="2"/>
  </si>
  <si>
    <t>寺坂　裕世</t>
    <rPh sb="0" eb="2">
      <t>テラサカ</t>
    </rPh>
    <rPh sb="3" eb="4">
      <t>ユウ</t>
    </rPh>
    <rPh sb="4" eb="5">
      <t>セ</t>
    </rPh>
    <phoneticPr fontId="2"/>
  </si>
  <si>
    <t>ﾃﾗｻｶ ﾕｳｾｲ</t>
  </si>
  <si>
    <t>井原　幸佑</t>
    <rPh sb="0" eb="2">
      <t>イハラ</t>
    </rPh>
    <rPh sb="3" eb="4">
      <t>コウ</t>
    </rPh>
    <rPh sb="4" eb="5">
      <t>スケ</t>
    </rPh>
    <phoneticPr fontId="2"/>
  </si>
  <si>
    <t>ｲﾊﾗ ｺｳｽｹ</t>
    <phoneticPr fontId="2"/>
  </si>
  <si>
    <t>ｶﾄﾞｼｹﾞ ﾗｲｾｲ</t>
    <phoneticPr fontId="2"/>
  </si>
  <si>
    <t>門重　来星</t>
    <rPh sb="0" eb="1">
      <t>モン</t>
    </rPh>
    <rPh sb="1" eb="2">
      <t>ジュウ</t>
    </rPh>
    <rPh sb="3" eb="4">
      <t>ク</t>
    </rPh>
    <rPh sb="4" eb="5">
      <t>ホシ</t>
    </rPh>
    <phoneticPr fontId="2"/>
  </si>
  <si>
    <t>山本　紗希</t>
    <rPh sb="0" eb="2">
      <t>ヤマモト</t>
    </rPh>
    <rPh sb="3" eb="5">
      <t>サキ</t>
    </rPh>
    <phoneticPr fontId="2"/>
  </si>
  <si>
    <t>ﾔﾏﾓﾄ ｻｷ</t>
    <phoneticPr fontId="2"/>
  </si>
  <si>
    <t>総体西播地区予選</t>
    <rPh sb="0" eb="2">
      <t>ソウタイ</t>
    </rPh>
    <rPh sb="2" eb="4">
      <t>セイバン</t>
    </rPh>
    <rPh sb="4" eb="6">
      <t>チク</t>
    </rPh>
    <rPh sb="6" eb="8">
      <t>ヨセン</t>
    </rPh>
    <phoneticPr fontId="2"/>
  </si>
  <si>
    <t>2'39"68</t>
    <phoneticPr fontId="2"/>
  </si>
  <si>
    <t>姫路市高校記録会</t>
    <rPh sb="0" eb="3">
      <t>ヒメジシ</t>
    </rPh>
    <rPh sb="3" eb="5">
      <t>コウコウ</t>
    </rPh>
    <rPh sb="5" eb="7">
      <t>キロク</t>
    </rPh>
    <rPh sb="7" eb="8">
      <t>カイ</t>
    </rPh>
    <phoneticPr fontId="2"/>
  </si>
  <si>
    <t>姫路</t>
    <rPh sb="0" eb="2">
      <t>ヒメジ</t>
    </rPh>
    <phoneticPr fontId="2"/>
  </si>
  <si>
    <t>12"56</t>
  </si>
  <si>
    <t>-0.7m</t>
  </si>
  <si>
    <t>西播ジュニア</t>
    <rPh sb="0" eb="2">
      <t>セイバン</t>
    </rPh>
    <phoneticPr fontId="2"/>
  </si>
  <si>
    <t>県ユース西播地区予選</t>
    <rPh sb="0" eb="1">
      <t>ケン</t>
    </rPh>
    <rPh sb="4" eb="6">
      <t>セイバン</t>
    </rPh>
    <rPh sb="6" eb="8">
      <t>チク</t>
    </rPh>
    <rPh sb="8" eb="10">
      <t>ヨセン</t>
    </rPh>
    <phoneticPr fontId="2"/>
  </si>
  <si>
    <t>1'04"32</t>
    <phoneticPr fontId="2"/>
  </si>
  <si>
    <t>2'20"81</t>
    <phoneticPr fontId="2"/>
  </si>
  <si>
    <t>-1.2m</t>
    <phoneticPr fontId="2"/>
  </si>
  <si>
    <t>10m27</t>
    <phoneticPr fontId="2"/>
  </si>
  <si>
    <t>+2.5m</t>
    <phoneticPr fontId="2"/>
  </si>
  <si>
    <t>ユニバー</t>
  </si>
  <si>
    <t>400m</t>
  </si>
  <si>
    <t>寺坂　裕世 1</t>
  </si>
  <si>
    <t>400mH</t>
  </si>
  <si>
    <t>團　　優真 1</t>
  </si>
  <si>
    <t>1'01"37</t>
  </si>
  <si>
    <t>1'03"84</t>
  </si>
  <si>
    <t>兵庫県高校秋季記録会</t>
    <rPh sb="0" eb="3">
      <t>ヒョウゴケン</t>
    </rPh>
    <rPh sb="3" eb="5">
      <t>コウコウ</t>
    </rPh>
    <rPh sb="5" eb="7">
      <t>シュウキ</t>
    </rPh>
    <rPh sb="7" eb="9">
      <t>キロク</t>
    </rPh>
    <rPh sb="9" eb="10">
      <t>カイ</t>
    </rPh>
    <phoneticPr fontId="2"/>
  </si>
  <si>
    <t>18'34"37</t>
    <phoneticPr fontId="2"/>
  </si>
  <si>
    <t>54"94</t>
    <phoneticPr fontId="2"/>
  </si>
  <si>
    <t>10000m</t>
    <phoneticPr fontId="2"/>
  </si>
  <si>
    <t>-0.1m</t>
  </si>
  <si>
    <t>今季初</t>
    <rPh sb="0" eb="3">
      <t>コンキハツ</t>
    </rPh>
    <phoneticPr fontId="2"/>
  </si>
  <si>
    <t>自己初</t>
    <rPh sb="0" eb="2">
      <t>ジコ</t>
    </rPh>
    <rPh sb="2" eb="3">
      <t>ハツ</t>
    </rPh>
    <phoneticPr fontId="2"/>
  </si>
  <si>
    <t>自己新</t>
    <rPh sb="0" eb="2">
      <t>ジコ</t>
    </rPh>
    <rPh sb="2" eb="3">
      <t>シン</t>
    </rPh>
    <phoneticPr fontId="2"/>
  </si>
  <si>
    <t>今競技会</t>
    <rPh sb="0" eb="1">
      <t>コン</t>
    </rPh>
    <rPh sb="1" eb="4">
      <t>キョウギカイ</t>
    </rPh>
    <phoneticPr fontId="2"/>
  </si>
  <si>
    <t>延べ</t>
    <rPh sb="0" eb="1">
      <t>ノ</t>
    </rPh>
    <phoneticPr fontId="2"/>
  </si>
  <si>
    <t>今季新</t>
    <rPh sb="0" eb="2">
      <t>コンキ</t>
    </rPh>
    <rPh sb="2" eb="3">
      <t>シン</t>
    </rPh>
    <phoneticPr fontId="2"/>
  </si>
  <si>
    <t>竹迫　蒼真</t>
    <rPh sb="0" eb="2">
      <t>タケサコ</t>
    </rPh>
    <rPh sb="3" eb="5">
      <t>ソウマ</t>
    </rPh>
    <phoneticPr fontId="2"/>
  </si>
  <si>
    <t>ﾀｹｻｺ ｿｳﾏ</t>
    <phoneticPr fontId="2"/>
  </si>
  <si>
    <t>DNS</t>
    <phoneticPr fontId="2"/>
  </si>
  <si>
    <t>-2.2m</t>
    <phoneticPr fontId="2"/>
  </si>
  <si>
    <t>ﾋﾞｼｮｳ ﾄﾓﾋﾛ</t>
  </si>
  <si>
    <t>ｵｵﾀｶ ﾙﾅﾝ</t>
  </si>
  <si>
    <t>ﾌｸｼﾏ ｱﾕﾐ</t>
  </si>
  <si>
    <t>ｽｶﾞﾅｶﾞ ｿﾗ</t>
  </si>
  <si>
    <t>ｴﾊﾞﾔｼ ﾚﾝｼｮｳ</t>
  </si>
  <si>
    <t>備生　智大</t>
    <rPh sb="0" eb="1">
      <t>ビ</t>
    </rPh>
    <rPh sb="1" eb="2">
      <t>セイ</t>
    </rPh>
    <rPh sb="3" eb="4">
      <t>トモ</t>
    </rPh>
    <rPh sb="4" eb="5">
      <t>ダイ</t>
    </rPh>
    <phoneticPr fontId="2"/>
  </si>
  <si>
    <t>大髙　流南</t>
    <rPh sb="0" eb="1">
      <t>オオ</t>
    </rPh>
    <rPh sb="1" eb="2">
      <t>タカ</t>
    </rPh>
    <rPh sb="3" eb="4">
      <t>リュウ</t>
    </rPh>
    <rPh sb="4" eb="5">
      <t>ミナミ</t>
    </rPh>
    <phoneticPr fontId="2"/>
  </si>
  <si>
    <t>福嶋　昇海</t>
    <rPh sb="0" eb="2">
      <t>フクシマ</t>
    </rPh>
    <rPh sb="3" eb="4">
      <t>ノボル</t>
    </rPh>
    <rPh sb="4" eb="5">
      <t>ウミ</t>
    </rPh>
    <phoneticPr fontId="2"/>
  </si>
  <si>
    <t>菅長　蒼良</t>
    <rPh sb="3" eb="4">
      <t>ソウ</t>
    </rPh>
    <phoneticPr fontId="2"/>
  </si>
  <si>
    <t>江林　蓮生</t>
    <rPh sb="0" eb="2">
      <t>エバヤシ</t>
    </rPh>
    <rPh sb="3" eb="4">
      <t>レン</t>
    </rPh>
    <rPh sb="4" eb="5">
      <t>ショウ</t>
    </rPh>
    <phoneticPr fontId="2"/>
  </si>
  <si>
    <t>ｲｼﾊﾞｼ ｱﾕﾐ</t>
  </si>
  <si>
    <t>ﾖﾈﾓﾄ ﾐｽﾞｷ</t>
  </si>
  <si>
    <t>ｶｼﾞﾜﾗ ｱﾐ</t>
  </si>
  <si>
    <t>ﾌｸﾀﾞ ﾖｼﾎ</t>
  </si>
  <si>
    <t>ｱﾏﾉ ﾕｳﾋ</t>
  </si>
  <si>
    <t>ﾀｶﾀ ﾐｸ</t>
  </si>
  <si>
    <t>石橋　歩弓</t>
    <rPh sb="0" eb="2">
      <t>イシバシ</t>
    </rPh>
    <rPh sb="3" eb="4">
      <t>アユミ</t>
    </rPh>
    <rPh sb="4" eb="5">
      <t>ユミ</t>
    </rPh>
    <phoneticPr fontId="2"/>
  </si>
  <si>
    <t>米元　瑞希</t>
    <rPh sb="0" eb="2">
      <t>ヨネモト</t>
    </rPh>
    <rPh sb="3" eb="5">
      <t>ミズキ</t>
    </rPh>
    <phoneticPr fontId="2"/>
  </si>
  <si>
    <t>梶原　彩美</t>
    <rPh sb="0" eb="2">
      <t>カジワラ</t>
    </rPh>
    <rPh sb="3" eb="4">
      <t>アヤ</t>
    </rPh>
    <rPh sb="4" eb="5">
      <t>ミ</t>
    </rPh>
    <phoneticPr fontId="2"/>
  </si>
  <si>
    <t>福田　吉穂</t>
    <rPh sb="0" eb="2">
      <t>フクダ</t>
    </rPh>
    <rPh sb="3" eb="4">
      <t>キチ</t>
    </rPh>
    <rPh sb="4" eb="5">
      <t>ホ</t>
    </rPh>
    <phoneticPr fontId="2"/>
  </si>
  <si>
    <t>天野　優妃</t>
    <rPh sb="3" eb="4">
      <t>ユウ</t>
    </rPh>
    <rPh sb="4" eb="5">
      <t>ヒ</t>
    </rPh>
    <phoneticPr fontId="2"/>
  </si>
  <si>
    <t>髙田　美空</t>
    <rPh sb="0" eb="2">
      <t>タカタ</t>
    </rPh>
    <rPh sb="3" eb="5">
      <t>ミソラ</t>
    </rPh>
    <phoneticPr fontId="2"/>
  </si>
  <si>
    <t>津田　日和</t>
    <rPh sb="0" eb="2">
      <t>ツダ</t>
    </rPh>
    <rPh sb="3" eb="5">
      <t>ヒヨリ</t>
    </rPh>
    <phoneticPr fontId="2"/>
  </si>
  <si>
    <t>ﾂﾀﾞ ﾋﾖﾘ</t>
    <phoneticPr fontId="2"/>
  </si>
  <si>
    <t>木村　愛和</t>
    <rPh sb="0" eb="2">
      <t>キムラ</t>
    </rPh>
    <rPh sb="3" eb="4">
      <t>アイ</t>
    </rPh>
    <rPh sb="4" eb="5">
      <t>ワ</t>
    </rPh>
    <phoneticPr fontId="1"/>
  </si>
  <si>
    <t>松本　音香</t>
    <rPh sb="0" eb="2">
      <t>マツモト</t>
    </rPh>
    <rPh sb="3" eb="4">
      <t>オト</t>
    </rPh>
    <rPh sb="4" eb="5">
      <t>カオル</t>
    </rPh>
    <phoneticPr fontId="1"/>
  </si>
  <si>
    <t>ｷﾑﾗ ｱｲﾅ</t>
    <phoneticPr fontId="2"/>
  </si>
  <si>
    <t>ﾏﾂﾓﾄ ｵﾄｶ</t>
    <phoneticPr fontId="2"/>
  </si>
  <si>
    <t>ﾊﾏﾓﾄ ﾂｷ</t>
    <phoneticPr fontId="2"/>
  </si>
  <si>
    <t>濱本　　月</t>
    <rPh sb="0" eb="2">
      <t>ハマモト</t>
    </rPh>
    <rPh sb="4" eb="5">
      <t>ツキ</t>
    </rPh>
    <phoneticPr fontId="1"/>
  </si>
  <si>
    <t>西播IH</t>
    <rPh sb="0" eb="2">
      <t>セイバン</t>
    </rPh>
    <phoneticPr fontId="2"/>
  </si>
  <si>
    <t>-2.0m</t>
    <phoneticPr fontId="2"/>
  </si>
  <si>
    <t>2'45"92</t>
  </si>
  <si>
    <t>チーム新</t>
    <rPh sb="3" eb="4">
      <t>シン</t>
    </rPh>
    <phoneticPr fontId="2"/>
  </si>
  <si>
    <t>荒木　鷹飛</t>
    <rPh sb="0" eb="2">
      <t>アラキ</t>
    </rPh>
    <rPh sb="3" eb="4">
      <t>タカ</t>
    </rPh>
    <rPh sb="4" eb="5">
      <t>ヒ</t>
    </rPh>
    <phoneticPr fontId="2"/>
  </si>
  <si>
    <t>ｱﾗｷ ﾀｶﾄ</t>
    <phoneticPr fontId="2"/>
  </si>
  <si>
    <t>今季初</t>
    <rPh sb="0" eb="2">
      <t>コンキ</t>
    </rPh>
    <rPh sb="2" eb="3">
      <t>ハツ</t>
    </rPh>
    <phoneticPr fontId="2"/>
  </si>
  <si>
    <t>1m15</t>
  </si>
  <si>
    <t>4'53"26</t>
  </si>
  <si>
    <t>+0.2m</t>
  </si>
  <si>
    <t>12"03</t>
  </si>
  <si>
    <t>+0.1m</t>
  </si>
  <si>
    <t>12"64</t>
  </si>
  <si>
    <t>自己新</t>
    <rPh sb="0" eb="3">
      <t>ジコシン</t>
    </rPh>
    <phoneticPr fontId="2"/>
  </si>
  <si>
    <t>10'32"67</t>
  </si>
  <si>
    <t>-1.1m</t>
    <phoneticPr fontId="2"/>
  </si>
  <si>
    <t>-2.9m</t>
    <phoneticPr fontId="2"/>
  </si>
  <si>
    <t>-2.4m</t>
    <phoneticPr fontId="2"/>
  </si>
  <si>
    <t>26"11</t>
  </si>
  <si>
    <t>-3.1m</t>
  </si>
  <si>
    <t>56"83</t>
  </si>
  <si>
    <t>2'06"21</t>
  </si>
  <si>
    <t>2'12"35</t>
  </si>
  <si>
    <t>1m30</t>
  </si>
  <si>
    <t>4m30</t>
  </si>
  <si>
    <t>+2.4m</t>
  </si>
  <si>
    <t>4m13</t>
  </si>
  <si>
    <t>+2.0m</t>
  </si>
  <si>
    <t>-0.3m</t>
    <phoneticPr fontId="2"/>
  </si>
  <si>
    <t>西播選手権</t>
    <rPh sb="0" eb="2">
      <t>セイバン</t>
    </rPh>
    <rPh sb="2" eb="5">
      <t>センシュケン</t>
    </rPh>
    <phoneticPr fontId="2"/>
  </si>
  <si>
    <t>赤穂城南</t>
    <rPh sb="0" eb="2">
      <t>アコウ</t>
    </rPh>
    <rPh sb="2" eb="4">
      <t>ジョウナン</t>
    </rPh>
    <phoneticPr fontId="2"/>
  </si>
  <si>
    <t>24"4</t>
  </si>
  <si>
    <t>26"5</t>
  </si>
  <si>
    <t>18'34"6</t>
  </si>
  <si>
    <t>TFC</t>
    <phoneticPr fontId="3"/>
  </si>
  <si>
    <t>NO</t>
    <phoneticPr fontId="3"/>
  </si>
  <si>
    <t>TFC</t>
    <phoneticPr fontId="3"/>
  </si>
  <si>
    <t>NO</t>
    <phoneticPr fontId="3"/>
  </si>
  <si>
    <t>TFC</t>
    <phoneticPr fontId="3"/>
  </si>
  <si>
    <t>NO</t>
    <phoneticPr fontId="3"/>
  </si>
  <si>
    <t>姫路選手権</t>
    <rPh sb="0" eb="2">
      <t>ヒメジ</t>
    </rPh>
    <rPh sb="2" eb="5">
      <t>センシュケン</t>
    </rPh>
    <phoneticPr fontId="2"/>
  </si>
  <si>
    <t>4'25"07</t>
  </si>
  <si>
    <t>11'09"45</t>
  </si>
  <si>
    <t>+2.7m</t>
    <phoneticPr fontId="2"/>
  </si>
  <si>
    <t>11'47"16</t>
  </si>
  <si>
    <t>+1.6m</t>
    <phoneticPr fontId="2"/>
  </si>
  <si>
    <t>14"26</t>
  </si>
  <si>
    <t>+1.8m</t>
  </si>
  <si>
    <t>13"49</t>
  </si>
  <si>
    <t>5'14"12</t>
  </si>
  <si>
    <t>16"63</t>
  </si>
  <si>
    <t>+3.3m</t>
    <phoneticPr fontId="2"/>
  </si>
  <si>
    <t>7m90</t>
  </si>
  <si>
    <t>13"55</t>
  </si>
  <si>
    <t>県高校秋季記録会</t>
    <rPh sb="0" eb="1">
      <t>ケン</t>
    </rPh>
    <rPh sb="1" eb="3">
      <t>コウコウ</t>
    </rPh>
    <rPh sb="3" eb="5">
      <t>シュウキ</t>
    </rPh>
    <rPh sb="5" eb="7">
      <t>キロク</t>
    </rPh>
    <rPh sb="7" eb="8">
      <t>カイ</t>
    </rPh>
    <phoneticPr fontId="2"/>
  </si>
  <si>
    <t>ユニバー</t>
    <phoneticPr fontId="2"/>
  </si>
  <si>
    <t>DQ
参45"51</t>
    <rPh sb="3" eb="4">
      <t>サン</t>
    </rPh>
    <phoneticPr fontId="2"/>
  </si>
  <si>
    <t>54"03</t>
    <phoneticPr fontId="2"/>
  </si>
  <si>
    <t>5'11"80</t>
    <phoneticPr fontId="2"/>
  </si>
  <si>
    <t>4'16"64</t>
    <phoneticPr fontId="2"/>
  </si>
  <si>
    <t>4'22"58</t>
    <phoneticPr fontId="2"/>
  </si>
  <si>
    <t>4'40"21</t>
    <phoneticPr fontId="2"/>
  </si>
  <si>
    <t>4'31"60</t>
    <phoneticPr fontId="2"/>
  </si>
  <si>
    <t>4'51"85</t>
    <phoneticPr fontId="2"/>
  </si>
  <si>
    <t>4'53"88</t>
    <phoneticPr fontId="2"/>
  </si>
  <si>
    <t>6m50</t>
    <phoneticPr fontId="2"/>
  </si>
  <si>
    <t>6m03</t>
    <phoneticPr fontId="2"/>
  </si>
  <si>
    <t>33m88</t>
    <phoneticPr fontId="2"/>
  </si>
  <si>
    <t>8m05</t>
    <phoneticPr fontId="2"/>
  </si>
  <si>
    <t>1'00"93</t>
    <phoneticPr fontId="2"/>
  </si>
  <si>
    <t>1'02"05</t>
    <phoneticPr fontId="2"/>
  </si>
  <si>
    <t>13"88</t>
    <phoneticPr fontId="2"/>
  </si>
  <si>
    <t>11"76</t>
    <phoneticPr fontId="2"/>
  </si>
  <si>
    <t>-4.0m</t>
    <phoneticPr fontId="2"/>
  </si>
  <si>
    <t>12"14</t>
    <phoneticPr fontId="2"/>
  </si>
  <si>
    <t>12"36</t>
    <phoneticPr fontId="2"/>
  </si>
  <si>
    <t>12"51</t>
    <phoneticPr fontId="2"/>
  </si>
  <si>
    <t>12"93</t>
    <phoneticPr fontId="2"/>
  </si>
  <si>
    <t>1'03"65</t>
    <phoneticPr fontId="2"/>
  </si>
  <si>
    <t>1'10"80</t>
    <phoneticPr fontId="2"/>
  </si>
  <si>
    <t>52"65</t>
    <phoneticPr fontId="2"/>
  </si>
  <si>
    <t>1m73</t>
    <phoneticPr fontId="2"/>
  </si>
  <si>
    <t>4m25</t>
    <phoneticPr fontId="2"/>
  </si>
  <si>
    <t>+3.0m</t>
    <phoneticPr fontId="2"/>
  </si>
  <si>
    <t>15"18</t>
    <phoneticPr fontId="2"/>
  </si>
  <si>
    <t>17"77</t>
    <phoneticPr fontId="2"/>
  </si>
  <si>
    <t>17"14</t>
    <phoneticPr fontId="2"/>
  </si>
  <si>
    <t>-2.5m</t>
    <phoneticPr fontId="2"/>
  </si>
  <si>
    <t>18"99</t>
    <phoneticPr fontId="2"/>
  </si>
  <si>
    <t>24"44</t>
    <phoneticPr fontId="2"/>
  </si>
  <si>
    <t>-3.0m</t>
    <phoneticPr fontId="2"/>
  </si>
  <si>
    <t>24"66</t>
    <phoneticPr fontId="2"/>
  </si>
  <si>
    <t>24"70</t>
    <phoneticPr fontId="2"/>
  </si>
  <si>
    <t>-1.6m</t>
    <phoneticPr fontId="2"/>
  </si>
  <si>
    <t>2'04"96</t>
    <phoneticPr fontId="2"/>
  </si>
  <si>
    <t>2'12"54</t>
    <phoneticPr fontId="2"/>
  </si>
  <si>
    <t>11'08"69</t>
    <phoneticPr fontId="2"/>
  </si>
  <si>
    <t>19m09</t>
    <phoneticPr fontId="2"/>
  </si>
  <si>
    <t>16'32"20</t>
    <phoneticPr fontId="2"/>
  </si>
  <si>
    <t>17'04"97</t>
    <phoneticPr fontId="2"/>
  </si>
  <si>
    <t>18'40"70</t>
    <phoneticPr fontId="2"/>
  </si>
  <si>
    <t>3'34"66</t>
    <phoneticPr fontId="2"/>
  </si>
  <si>
    <t>4'35"95</t>
    <phoneticPr fontId="2"/>
  </si>
  <si>
    <t>今季初</t>
    <rPh sb="0" eb="3">
      <t>コンキハツ</t>
    </rPh>
    <phoneticPr fontId="2"/>
  </si>
  <si>
    <t>兵庫県春季記録会</t>
    <rPh sb="0" eb="3">
      <t>ヒョウゴケン</t>
    </rPh>
    <rPh sb="3" eb="5">
      <t>シュンキ</t>
    </rPh>
    <rPh sb="5" eb="7">
      <t>キロク</t>
    </rPh>
    <rPh sb="7" eb="8">
      <t>カイ</t>
    </rPh>
    <phoneticPr fontId="2"/>
  </si>
  <si>
    <t>姫路</t>
    <rPh sb="0" eb="2">
      <t>ヒメジ</t>
    </rPh>
    <phoneticPr fontId="2"/>
  </si>
  <si>
    <t>今季初</t>
    <rPh sb="0" eb="2">
      <t>コンキ</t>
    </rPh>
    <rPh sb="2" eb="3">
      <t>ハツ</t>
    </rPh>
    <phoneticPr fontId="2"/>
  </si>
  <si>
    <t>自己初</t>
    <rPh sb="0" eb="2">
      <t>ジコ</t>
    </rPh>
    <rPh sb="2" eb="3">
      <t>ハツ</t>
    </rPh>
    <phoneticPr fontId="2"/>
  </si>
  <si>
    <t>11"98</t>
    <phoneticPr fontId="2"/>
  </si>
  <si>
    <t>-2,4m</t>
    <phoneticPr fontId="2"/>
  </si>
  <si>
    <t>12"35</t>
    <phoneticPr fontId="2"/>
  </si>
  <si>
    <t>-2.4m</t>
    <phoneticPr fontId="2"/>
  </si>
  <si>
    <t>13"29</t>
    <phoneticPr fontId="2"/>
  </si>
  <si>
    <t>-3.2m</t>
    <phoneticPr fontId="2"/>
  </si>
  <si>
    <t>12"52</t>
    <phoneticPr fontId="2"/>
  </si>
  <si>
    <t>13"10</t>
    <phoneticPr fontId="2"/>
  </si>
  <si>
    <t>-2.7m</t>
    <phoneticPr fontId="2"/>
  </si>
  <si>
    <t>-1.7m</t>
    <phoneticPr fontId="2"/>
  </si>
  <si>
    <t>13"72</t>
    <phoneticPr fontId="2"/>
  </si>
  <si>
    <t>12"28</t>
    <phoneticPr fontId="2"/>
  </si>
  <si>
    <t>-3,5m</t>
    <phoneticPr fontId="2"/>
  </si>
  <si>
    <t>4'16"75</t>
    <phoneticPr fontId="2"/>
  </si>
  <si>
    <t>4'14"02</t>
    <phoneticPr fontId="2"/>
  </si>
  <si>
    <t>4'27"12</t>
    <phoneticPr fontId="2"/>
  </si>
  <si>
    <t>4'40"49</t>
    <phoneticPr fontId="2"/>
  </si>
  <si>
    <t>17"47</t>
    <phoneticPr fontId="2"/>
  </si>
  <si>
    <t>-3,7m</t>
    <phoneticPr fontId="2"/>
  </si>
  <si>
    <t>6m59</t>
    <phoneticPr fontId="2"/>
  </si>
  <si>
    <t>+3.4m</t>
    <phoneticPr fontId="2"/>
  </si>
  <si>
    <t>6m00</t>
  </si>
  <si>
    <t>+3.9m</t>
  </si>
  <si>
    <t>5m14</t>
    <phoneticPr fontId="2"/>
  </si>
  <si>
    <t>-1,2m</t>
    <phoneticPr fontId="2"/>
  </si>
  <si>
    <t>27m46</t>
    <phoneticPr fontId="2"/>
  </si>
  <si>
    <t>自己新</t>
    <rPh sb="0" eb="2">
      <t>ジコ</t>
    </rPh>
    <rPh sb="2" eb="3">
      <t>シン</t>
    </rPh>
    <phoneticPr fontId="2"/>
  </si>
  <si>
    <t>今季新</t>
    <rPh sb="0" eb="2">
      <t>コンキ</t>
    </rPh>
    <rPh sb="2" eb="3">
      <t>シン</t>
    </rPh>
    <phoneticPr fontId="2"/>
  </si>
  <si>
    <t>今季初</t>
    <rPh sb="0" eb="2">
      <t>コンキ</t>
    </rPh>
    <rPh sb="2" eb="3">
      <t>ハツ</t>
    </rPh>
    <phoneticPr fontId="2"/>
  </si>
  <si>
    <t>33'38"83</t>
    <phoneticPr fontId="2"/>
  </si>
  <si>
    <t>自己初</t>
    <rPh sb="0" eb="2">
      <t>ジコ</t>
    </rPh>
    <rPh sb="2" eb="3">
      <t>ハツ</t>
    </rPh>
    <phoneticPr fontId="2"/>
  </si>
  <si>
    <t>1'02"08</t>
    <phoneticPr fontId="2"/>
  </si>
  <si>
    <t>24"33</t>
    <phoneticPr fontId="2"/>
  </si>
  <si>
    <t>+0.3m</t>
    <phoneticPr fontId="2"/>
  </si>
  <si>
    <t>24"90</t>
    <phoneticPr fontId="2"/>
  </si>
  <si>
    <t>+0.0m</t>
    <phoneticPr fontId="2"/>
  </si>
  <si>
    <t>今季新</t>
    <rPh sb="0" eb="2">
      <t>コンキ</t>
    </rPh>
    <rPh sb="2" eb="3">
      <t>シン</t>
    </rPh>
    <phoneticPr fontId="2"/>
  </si>
  <si>
    <t>2'00"64</t>
    <phoneticPr fontId="2"/>
  </si>
  <si>
    <t>自己新</t>
    <rPh sb="0" eb="2">
      <t>ジコ</t>
    </rPh>
    <rPh sb="2" eb="3">
      <t>シン</t>
    </rPh>
    <phoneticPr fontId="2"/>
  </si>
  <si>
    <t>16'04"91</t>
    <phoneticPr fontId="2"/>
  </si>
  <si>
    <t>16'42"00</t>
    <phoneticPr fontId="2"/>
  </si>
  <si>
    <t>10'40"69</t>
    <phoneticPr fontId="2"/>
  </si>
  <si>
    <t>12'12"85</t>
    <phoneticPr fontId="2"/>
  </si>
  <si>
    <t>12'29"72</t>
    <phoneticPr fontId="2"/>
  </si>
  <si>
    <t>1m70</t>
    <phoneticPr fontId="2"/>
  </si>
  <si>
    <t>6m88</t>
    <phoneticPr fontId="2"/>
  </si>
  <si>
    <t>6m79</t>
    <phoneticPr fontId="2"/>
  </si>
  <si>
    <t>公認自己新</t>
    <rPh sb="0" eb="2">
      <t>コウニン</t>
    </rPh>
    <rPh sb="2" eb="4">
      <t>ジコ</t>
    </rPh>
    <rPh sb="4" eb="5">
      <t>シン</t>
    </rPh>
    <phoneticPr fontId="2"/>
  </si>
  <si>
    <t>兵庫ﾘﾚｰｶｰﾆﾊﾞﾙ</t>
    <rPh sb="0" eb="2">
      <t>ヒョウゴ</t>
    </rPh>
    <phoneticPr fontId="2"/>
  </si>
  <si>
    <t>3'41"52</t>
    <phoneticPr fontId="2"/>
  </si>
  <si>
    <t>53"76</t>
    <phoneticPr fontId="2"/>
  </si>
  <si>
    <t>青木　梨花</t>
    <rPh sb="0" eb="2">
      <t>アオキ</t>
    </rPh>
    <rPh sb="3" eb="5">
      <t>リカ</t>
    </rPh>
    <phoneticPr fontId="2"/>
  </si>
  <si>
    <t>ｱｵｷ　ﾘｶ</t>
    <phoneticPr fontId="2"/>
  </si>
  <si>
    <t>伊勢真由子</t>
    <rPh sb="0" eb="2">
      <t>イセ</t>
    </rPh>
    <rPh sb="2" eb="5">
      <t>マユコ</t>
    </rPh>
    <phoneticPr fontId="2"/>
  </si>
  <si>
    <t>敏森まなみ</t>
    <rPh sb="0" eb="1">
      <t>ビン</t>
    </rPh>
    <rPh sb="1" eb="2">
      <t>モリ</t>
    </rPh>
    <phoneticPr fontId="2"/>
  </si>
  <si>
    <t>ﾄｼﾓﾘ ﾏﾅﾐ</t>
    <phoneticPr fontId="2"/>
  </si>
  <si>
    <t>ｲｾ ﾏﾕｺ</t>
    <phoneticPr fontId="2"/>
  </si>
  <si>
    <t>小野由希帆</t>
    <rPh sb="0" eb="2">
      <t>オノ</t>
    </rPh>
    <rPh sb="2" eb="5">
      <t>ユキホ</t>
    </rPh>
    <phoneticPr fontId="2"/>
  </si>
  <si>
    <t>ｵﾉ ﾕｷﾎ</t>
    <phoneticPr fontId="2"/>
  </si>
  <si>
    <t>横山　怜那</t>
    <rPh sb="0" eb="2">
      <t>ヨコヤマ</t>
    </rPh>
    <rPh sb="3" eb="5">
      <t>レイナ</t>
    </rPh>
    <phoneticPr fontId="2"/>
  </si>
  <si>
    <t>ﾖｺﾔﾏ ﾚｲﾅ</t>
    <phoneticPr fontId="2"/>
  </si>
  <si>
    <t>肥塚　匠海</t>
    <rPh sb="0" eb="2">
      <t>コエヅカ</t>
    </rPh>
    <rPh sb="3" eb="4">
      <t>タクミ</t>
    </rPh>
    <rPh sb="4" eb="5">
      <t>ウミ</t>
    </rPh>
    <phoneticPr fontId="2"/>
  </si>
  <si>
    <t>ｺｴﾂﾞｶ ﾀｸﾐ</t>
    <phoneticPr fontId="2"/>
  </si>
  <si>
    <t>ﾐｵ ﾕｳｷ</t>
    <phoneticPr fontId="2"/>
  </si>
  <si>
    <t>三尾　祐貴</t>
    <rPh sb="0" eb="2">
      <t>ミオ</t>
    </rPh>
    <rPh sb="3" eb="4">
      <t>ユウ</t>
    </rPh>
    <rPh sb="4" eb="5">
      <t>キ</t>
    </rPh>
    <phoneticPr fontId="2"/>
  </si>
  <si>
    <t>坂木　　楓</t>
    <rPh sb="0" eb="2">
      <t>サカキ</t>
    </rPh>
    <rPh sb="4" eb="5">
      <t>カエデ</t>
    </rPh>
    <phoneticPr fontId="2"/>
  </si>
  <si>
    <t>ｻｶｷ ｶｴﾃﾞ</t>
    <phoneticPr fontId="2"/>
  </si>
  <si>
    <t>森山　智貴</t>
    <rPh sb="0" eb="2">
      <t>モリヤマ</t>
    </rPh>
    <rPh sb="3" eb="4">
      <t>チ</t>
    </rPh>
    <rPh sb="4" eb="5">
      <t>タカシ</t>
    </rPh>
    <phoneticPr fontId="2"/>
  </si>
  <si>
    <t>ﾓﾘﾔﾏ ﾄﾓｷ</t>
    <phoneticPr fontId="2"/>
  </si>
  <si>
    <t>ﾖｼﾀﾞ ｺｳｷ</t>
    <phoneticPr fontId="2"/>
  </si>
  <si>
    <t>吉田　弘輝</t>
    <rPh sb="0" eb="2">
      <t>ヨシダ</t>
    </rPh>
    <rPh sb="3" eb="4">
      <t>ヒロシ</t>
    </rPh>
    <rPh sb="4" eb="5">
      <t>カガヤ</t>
    </rPh>
    <phoneticPr fontId="2"/>
  </si>
  <si>
    <t>姫路市記録会</t>
    <rPh sb="0" eb="6">
      <t>ヒメジシキロクカイ</t>
    </rPh>
    <phoneticPr fontId="2"/>
  </si>
  <si>
    <t>郡市区対抗</t>
    <rPh sb="0" eb="1">
      <t>グン</t>
    </rPh>
    <rPh sb="1" eb="3">
      <t>シク</t>
    </rPh>
    <rPh sb="3" eb="5">
      <t>タイコウ</t>
    </rPh>
    <phoneticPr fontId="2"/>
  </si>
  <si>
    <t>5'18"54</t>
    <phoneticPr fontId="2"/>
  </si>
  <si>
    <t>44"74</t>
    <phoneticPr fontId="2"/>
  </si>
  <si>
    <t>チーム新</t>
    <rPh sb="3" eb="4">
      <t>シン</t>
    </rPh>
    <phoneticPr fontId="2"/>
  </si>
  <si>
    <t>今季新</t>
    <rPh sb="0" eb="2">
      <t>コンキ</t>
    </rPh>
    <rPh sb="2" eb="3">
      <t>シン</t>
    </rPh>
    <phoneticPr fontId="2"/>
  </si>
  <si>
    <t>DNS</t>
    <phoneticPr fontId="2"/>
  </si>
  <si>
    <t>11"69</t>
    <phoneticPr fontId="2"/>
  </si>
  <si>
    <t>11"57</t>
    <phoneticPr fontId="2"/>
  </si>
  <si>
    <t>＋0.0m</t>
    <phoneticPr fontId="2"/>
  </si>
  <si>
    <t>-1.3m</t>
    <phoneticPr fontId="2"/>
  </si>
  <si>
    <t>12"04</t>
    <phoneticPr fontId="2"/>
  </si>
  <si>
    <t>-1.5m</t>
    <phoneticPr fontId="2"/>
  </si>
  <si>
    <t>12"24</t>
    <phoneticPr fontId="2"/>
  </si>
  <si>
    <t>-1.4m</t>
    <phoneticPr fontId="2"/>
  </si>
  <si>
    <t>-2.5m</t>
    <phoneticPr fontId="2"/>
  </si>
  <si>
    <t>13"10</t>
    <phoneticPr fontId="2"/>
  </si>
  <si>
    <t>12"23</t>
    <phoneticPr fontId="2"/>
  </si>
  <si>
    <t>-1.8m</t>
    <phoneticPr fontId="2"/>
  </si>
  <si>
    <t>自己新</t>
    <rPh sb="0" eb="2">
      <t>ジコ</t>
    </rPh>
    <rPh sb="2" eb="3">
      <t>シン</t>
    </rPh>
    <phoneticPr fontId="2"/>
  </si>
  <si>
    <t>今季新</t>
    <rPh sb="0" eb="3">
      <t>コンキシン</t>
    </rPh>
    <phoneticPr fontId="2"/>
  </si>
  <si>
    <t>自己新</t>
    <rPh sb="0" eb="3">
      <t>ジコシン</t>
    </rPh>
    <phoneticPr fontId="2"/>
  </si>
  <si>
    <t>54"90</t>
    <phoneticPr fontId="2"/>
  </si>
  <si>
    <t>54"27</t>
    <phoneticPr fontId="2"/>
  </si>
  <si>
    <t>4'23"73</t>
    <phoneticPr fontId="2"/>
  </si>
  <si>
    <t>4'53"28</t>
    <phoneticPr fontId="2"/>
  </si>
  <si>
    <t>5'03"59</t>
    <phoneticPr fontId="2"/>
  </si>
  <si>
    <t>4'43"07</t>
    <phoneticPr fontId="2"/>
  </si>
  <si>
    <t>4'15"30</t>
    <phoneticPr fontId="2"/>
  </si>
  <si>
    <t>4'18"24</t>
    <phoneticPr fontId="2"/>
  </si>
  <si>
    <t>15"04</t>
    <phoneticPr fontId="2"/>
  </si>
  <si>
    <t>-2.2m</t>
    <phoneticPr fontId="2"/>
  </si>
  <si>
    <t>1'07"02</t>
    <phoneticPr fontId="2"/>
  </si>
  <si>
    <t>23"59</t>
    <phoneticPr fontId="2"/>
  </si>
  <si>
    <t>+0.8m</t>
    <phoneticPr fontId="2"/>
  </si>
  <si>
    <t>24"50</t>
    <phoneticPr fontId="2"/>
  </si>
  <si>
    <t>+0.5m</t>
    <phoneticPr fontId="2"/>
  </si>
  <si>
    <t>2'00"51</t>
    <phoneticPr fontId="2"/>
  </si>
  <si>
    <t>9'32"25</t>
    <phoneticPr fontId="2"/>
  </si>
  <si>
    <t>今季初</t>
    <rPh sb="0" eb="2">
      <t>コンキ</t>
    </rPh>
    <rPh sb="2" eb="3">
      <t>ハツ</t>
    </rPh>
    <phoneticPr fontId="2"/>
  </si>
  <si>
    <t>16'08"23</t>
    <phoneticPr fontId="2"/>
  </si>
  <si>
    <t>今季初</t>
    <rPh sb="0" eb="3">
      <t>コンキハツ</t>
    </rPh>
    <phoneticPr fontId="2"/>
  </si>
  <si>
    <t>16"99</t>
    <phoneticPr fontId="2"/>
  </si>
  <si>
    <t>-0.2m</t>
    <phoneticPr fontId="2"/>
  </si>
  <si>
    <t>6m10</t>
    <phoneticPr fontId="2"/>
  </si>
  <si>
    <t>-0.1m</t>
    <phoneticPr fontId="2"/>
  </si>
  <si>
    <t>自己タイ</t>
    <rPh sb="0" eb="2">
      <t>ジコ</t>
    </rPh>
    <phoneticPr fontId="2"/>
  </si>
  <si>
    <t>6m56</t>
    <phoneticPr fontId="2"/>
  </si>
  <si>
    <t>5m29</t>
    <phoneticPr fontId="2"/>
  </si>
  <si>
    <t>8m65</t>
    <phoneticPr fontId="2"/>
  </si>
  <si>
    <t>30m08</t>
    <phoneticPr fontId="2"/>
  </si>
  <si>
    <t>11'38"99</t>
    <phoneticPr fontId="2"/>
  </si>
  <si>
    <t>10'59"27</t>
    <phoneticPr fontId="2"/>
  </si>
  <si>
    <t>3'33"57</t>
    <phoneticPr fontId="2"/>
  </si>
  <si>
    <t>11"30</t>
  </si>
  <si>
    <t>+1.5m</t>
  </si>
  <si>
    <t>11"66</t>
    <phoneticPr fontId="2"/>
  </si>
  <si>
    <t>+1.4m</t>
    <phoneticPr fontId="2"/>
  </si>
  <si>
    <t>自己新</t>
    <rPh sb="0" eb="3">
      <t>ジコシン</t>
    </rPh>
    <phoneticPr fontId="2"/>
  </si>
  <si>
    <t>今季新</t>
    <rPh sb="0" eb="2">
      <t>コンキ</t>
    </rPh>
    <rPh sb="2" eb="3">
      <t>シン</t>
    </rPh>
    <phoneticPr fontId="2"/>
  </si>
  <si>
    <t>NM</t>
    <phoneticPr fontId="2"/>
  </si>
  <si>
    <t>16"82</t>
    <phoneticPr fontId="2"/>
  </si>
  <si>
    <t>+0.6m</t>
    <phoneticPr fontId="2"/>
  </si>
  <si>
    <t>今季新</t>
    <rPh sb="0" eb="3">
      <t>コンキシン</t>
    </rPh>
    <phoneticPr fontId="2"/>
  </si>
  <si>
    <t>13"56</t>
    <phoneticPr fontId="2"/>
  </si>
  <si>
    <t>+1.1m</t>
    <phoneticPr fontId="2"/>
  </si>
  <si>
    <t>17"83</t>
    <phoneticPr fontId="2"/>
  </si>
  <si>
    <t>+0.5m</t>
    <phoneticPr fontId="2"/>
  </si>
  <si>
    <t>DNF</t>
    <phoneticPr fontId="2"/>
  </si>
  <si>
    <t>16"91</t>
    <phoneticPr fontId="2"/>
  </si>
  <si>
    <t>-1.4m</t>
    <phoneticPr fontId="2"/>
  </si>
  <si>
    <t>自己新</t>
    <rPh sb="0" eb="2">
      <t>ジコ</t>
    </rPh>
    <rPh sb="2" eb="3">
      <t>シン</t>
    </rPh>
    <phoneticPr fontId="2"/>
  </si>
  <si>
    <t>43"95</t>
    <phoneticPr fontId="2"/>
  </si>
  <si>
    <t>52"92</t>
    <phoneticPr fontId="2"/>
  </si>
  <si>
    <t>チーム新</t>
    <rPh sb="3" eb="4">
      <t>シン</t>
    </rPh>
    <phoneticPr fontId="2"/>
  </si>
  <si>
    <t>5'08"88</t>
    <phoneticPr fontId="2"/>
  </si>
  <si>
    <t>DNS</t>
    <phoneticPr fontId="2"/>
  </si>
  <si>
    <t>今季新</t>
    <rPh sb="0" eb="2">
      <t>コンキ</t>
    </rPh>
    <rPh sb="2" eb="3">
      <t>シン</t>
    </rPh>
    <phoneticPr fontId="2"/>
  </si>
  <si>
    <t>5'28"89</t>
    <phoneticPr fontId="2"/>
  </si>
  <si>
    <t>今季初</t>
    <rPh sb="0" eb="2">
      <t>コンキ</t>
    </rPh>
    <rPh sb="2" eb="3">
      <t>ハツ</t>
    </rPh>
    <phoneticPr fontId="2"/>
  </si>
  <si>
    <t>4'13"81</t>
    <phoneticPr fontId="2"/>
  </si>
  <si>
    <t>4'26"60</t>
    <phoneticPr fontId="2"/>
  </si>
  <si>
    <t>4'16"21</t>
    <phoneticPr fontId="2"/>
  </si>
  <si>
    <t>17"12</t>
    <phoneticPr fontId="2"/>
  </si>
  <si>
    <t>18"55</t>
    <phoneticPr fontId="2"/>
  </si>
  <si>
    <t>-1.7m</t>
    <phoneticPr fontId="2"/>
  </si>
  <si>
    <t>-2.7m</t>
    <phoneticPr fontId="2"/>
  </si>
  <si>
    <t>1'02"20</t>
    <phoneticPr fontId="2"/>
  </si>
  <si>
    <t>1'08"64</t>
    <phoneticPr fontId="2"/>
  </si>
  <si>
    <t>13"70</t>
    <phoneticPr fontId="2"/>
  </si>
  <si>
    <t>-2.5</t>
    <phoneticPr fontId="2"/>
  </si>
  <si>
    <t>14"58</t>
    <phoneticPr fontId="2"/>
  </si>
  <si>
    <t>-2.9m</t>
    <phoneticPr fontId="2"/>
  </si>
  <si>
    <t>自己初</t>
    <rPh sb="0" eb="2">
      <t>ジコ</t>
    </rPh>
    <rPh sb="2" eb="3">
      <t>ハツ</t>
    </rPh>
    <phoneticPr fontId="2"/>
  </si>
  <si>
    <t>11"54</t>
    <phoneticPr fontId="2"/>
  </si>
  <si>
    <t>-3.0m</t>
    <phoneticPr fontId="2"/>
  </si>
  <si>
    <t>-3.6m</t>
    <phoneticPr fontId="2"/>
  </si>
  <si>
    <t>12"08</t>
    <phoneticPr fontId="2"/>
  </si>
  <si>
    <t>12"32</t>
    <phoneticPr fontId="2"/>
  </si>
  <si>
    <t>4m52</t>
  </si>
  <si>
    <t>+2.4m</t>
    <phoneticPr fontId="2"/>
  </si>
  <si>
    <t>4m37</t>
    <phoneticPr fontId="2"/>
  </si>
  <si>
    <t>+3.3m</t>
    <phoneticPr fontId="2"/>
  </si>
  <si>
    <t>4m16</t>
    <phoneticPr fontId="2"/>
  </si>
  <si>
    <t>+1.7m</t>
    <phoneticPr fontId="2"/>
  </si>
  <si>
    <t>1m41</t>
    <phoneticPr fontId="2"/>
  </si>
  <si>
    <t>7m11</t>
    <phoneticPr fontId="2"/>
  </si>
  <si>
    <t>11"48</t>
    <phoneticPr fontId="2"/>
  </si>
  <si>
    <t>-2.5m</t>
    <phoneticPr fontId="2"/>
  </si>
  <si>
    <t>5'10"94</t>
    <phoneticPr fontId="2"/>
  </si>
  <si>
    <t>4'19"04</t>
    <phoneticPr fontId="2"/>
  </si>
  <si>
    <t>34m33</t>
    <phoneticPr fontId="2"/>
  </si>
  <si>
    <t>16"77</t>
    <phoneticPr fontId="2"/>
  </si>
  <si>
    <t>-2.0m</t>
    <phoneticPr fontId="2"/>
  </si>
  <si>
    <t>28"45</t>
    <phoneticPr fontId="2"/>
  </si>
  <si>
    <t>-2.3m</t>
    <phoneticPr fontId="2"/>
  </si>
  <si>
    <t>18"39</t>
    <phoneticPr fontId="2"/>
  </si>
  <si>
    <t>-2.1m</t>
    <phoneticPr fontId="2"/>
  </si>
  <si>
    <t>決勝自己新
学校得点4点
県大会出場</t>
    <rPh sb="0" eb="2">
      <t>ケッショウ</t>
    </rPh>
    <rPh sb="2" eb="4">
      <t>ジコ</t>
    </rPh>
    <rPh sb="4" eb="5">
      <t>シン</t>
    </rPh>
    <rPh sb="6" eb="8">
      <t>ガッコウ</t>
    </rPh>
    <rPh sb="8" eb="10">
      <t>トクテン</t>
    </rPh>
    <rPh sb="11" eb="12">
      <t>テン</t>
    </rPh>
    <rPh sb="13" eb="14">
      <t>ケン</t>
    </rPh>
    <rPh sb="14" eb="16">
      <t>タイカイ</t>
    </rPh>
    <rPh sb="16" eb="18">
      <t>シュツジョウ</t>
    </rPh>
    <phoneticPr fontId="2"/>
  </si>
  <si>
    <t>11"42</t>
    <phoneticPr fontId="2"/>
  </si>
  <si>
    <t>-1.1m</t>
    <phoneticPr fontId="2"/>
  </si>
  <si>
    <t>6m43</t>
    <phoneticPr fontId="2"/>
  </si>
  <si>
    <t>+1.9m</t>
    <phoneticPr fontId="2"/>
  </si>
  <si>
    <t>+2.1m</t>
    <phoneticPr fontId="2"/>
  </si>
  <si>
    <t>6m55</t>
    <phoneticPr fontId="2"/>
  </si>
  <si>
    <t>5m37</t>
    <phoneticPr fontId="2"/>
  </si>
  <si>
    <t>12'27"18</t>
    <phoneticPr fontId="2"/>
  </si>
  <si>
    <t>12'06"52</t>
    <phoneticPr fontId="2"/>
  </si>
  <si>
    <t>自己新</t>
    <rPh sb="0" eb="3">
      <t>ジコシン</t>
    </rPh>
    <phoneticPr fontId="2"/>
  </si>
  <si>
    <t>44"01</t>
    <phoneticPr fontId="2"/>
  </si>
  <si>
    <t>予選決勝
チーム新
学校得点3点</t>
    <rPh sb="0" eb="2">
      <t>ヨセン</t>
    </rPh>
    <rPh sb="2" eb="4">
      <t>ケッショウ</t>
    </rPh>
    <rPh sb="8" eb="9">
      <t>シン</t>
    </rPh>
    <rPh sb="10" eb="12">
      <t>ガッコウ</t>
    </rPh>
    <rPh sb="12" eb="14">
      <t>トクテン</t>
    </rPh>
    <rPh sb="15" eb="16">
      <t>テン</t>
    </rPh>
    <phoneticPr fontId="2"/>
  </si>
  <si>
    <t>県大会出場
学校得点3点</t>
    <rPh sb="0" eb="1">
      <t>ケン</t>
    </rPh>
    <rPh sb="1" eb="3">
      <t>タイカイ</t>
    </rPh>
    <rPh sb="3" eb="5">
      <t>シュツジョウ</t>
    </rPh>
    <rPh sb="6" eb="8">
      <t>ガッコウ</t>
    </rPh>
    <rPh sb="8" eb="10">
      <t>トクテン</t>
    </rPh>
    <rPh sb="11" eb="12">
      <t>テン</t>
    </rPh>
    <phoneticPr fontId="2"/>
  </si>
  <si>
    <t>西播IH</t>
    <rPh sb="0" eb="2">
      <t>セイバン</t>
    </rPh>
    <phoneticPr fontId="2"/>
  </si>
  <si>
    <t>姫路</t>
    <rPh sb="0" eb="2">
      <t>ヒメジ</t>
    </rPh>
    <phoneticPr fontId="2"/>
  </si>
  <si>
    <t>予選決勝自己新</t>
    <rPh sb="0" eb="2">
      <t>ヨセン</t>
    </rPh>
    <rPh sb="2" eb="4">
      <t>ケッショウ</t>
    </rPh>
    <rPh sb="4" eb="6">
      <t>ジコ</t>
    </rPh>
    <rPh sb="6" eb="7">
      <t>シン</t>
    </rPh>
    <phoneticPr fontId="2"/>
  </si>
  <si>
    <t>自己新
学校得点5点
県大会出場</t>
    <rPh sb="0" eb="2">
      <t>ジコ</t>
    </rPh>
    <rPh sb="2" eb="3">
      <t>シン</t>
    </rPh>
    <rPh sb="4" eb="6">
      <t>ガッコウ</t>
    </rPh>
    <rPh sb="6" eb="8">
      <t>トクテン</t>
    </rPh>
    <rPh sb="9" eb="10">
      <t>テン</t>
    </rPh>
    <rPh sb="11" eb="16">
      <t>ケンタイカイシュツジョウ</t>
    </rPh>
    <phoneticPr fontId="2"/>
  </si>
  <si>
    <t>今季新</t>
    <rPh sb="0" eb="2">
      <t>コンキ</t>
    </rPh>
    <rPh sb="2" eb="3">
      <t>シン</t>
    </rPh>
    <phoneticPr fontId="2"/>
  </si>
  <si>
    <t>学校得点7点
県大会出場</t>
    <rPh sb="0" eb="2">
      <t>ガッコウ</t>
    </rPh>
    <rPh sb="2" eb="4">
      <t>トクテン</t>
    </rPh>
    <rPh sb="5" eb="6">
      <t>テン</t>
    </rPh>
    <rPh sb="7" eb="8">
      <t>ケン</t>
    </rPh>
    <rPh sb="8" eb="10">
      <t>タイカイ</t>
    </rPh>
    <rPh sb="10" eb="12">
      <t>シュツジョウ</t>
    </rPh>
    <phoneticPr fontId="2"/>
  </si>
  <si>
    <t>自己新</t>
    <rPh sb="0" eb="2">
      <t>ジコ</t>
    </rPh>
    <rPh sb="2" eb="3">
      <t>シン</t>
    </rPh>
    <phoneticPr fontId="2"/>
  </si>
  <si>
    <t>13"76</t>
    <phoneticPr fontId="2"/>
  </si>
  <si>
    <t>-3.2m</t>
    <phoneticPr fontId="2"/>
  </si>
  <si>
    <t>DNS</t>
    <phoneticPr fontId="2"/>
  </si>
  <si>
    <t>3m63</t>
    <phoneticPr fontId="2"/>
  </si>
  <si>
    <t>+0.6m</t>
    <phoneticPr fontId="2"/>
  </si>
  <si>
    <t>今季初</t>
    <rPh sb="0" eb="2">
      <t>コンキ</t>
    </rPh>
    <rPh sb="2" eb="3">
      <t>ハツ</t>
    </rPh>
    <phoneticPr fontId="2"/>
  </si>
  <si>
    <t>4'35"47</t>
    <phoneticPr fontId="2"/>
  </si>
  <si>
    <t>チーム初</t>
    <rPh sb="3" eb="4">
      <t>ハツ</t>
    </rPh>
    <phoneticPr fontId="2"/>
  </si>
  <si>
    <t>今季新</t>
    <rPh sb="0" eb="2">
      <t>コンキ</t>
    </rPh>
    <rPh sb="2" eb="3">
      <t>シン</t>
    </rPh>
    <phoneticPr fontId="2"/>
  </si>
  <si>
    <t>3'38"11</t>
    <phoneticPr fontId="2"/>
  </si>
  <si>
    <t>2'12"14</t>
    <phoneticPr fontId="2"/>
  </si>
  <si>
    <t>2'05"34</t>
    <phoneticPr fontId="2"/>
  </si>
  <si>
    <t>2'12"47</t>
    <phoneticPr fontId="2"/>
  </si>
  <si>
    <t>今季初</t>
    <rPh sb="0" eb="3">
      <t>コンキハツ</t>
    </rPh>
    <phoneticPr fontId="2"/>
  </si>
  <si>
    <t>自己初</t>
    <rPh sb="0" eb="2">
      <t>ジコ</t>
    </rPh>
    <rPh sb="2" eb="3">
      <t>ハツ</t>
    </rPh>
    <phoneticPr fontId="2"/>
  </si>
  <si>
    <t>27"64</t>
    <phoneticPr fontId="2"/>
  </si>
  <si>
    <t>+1.1m</t>
    <phoneticPr fontId="2"/>
  </si>
  <si>
    <t>29"57</t>
    <phoneticPr fontId="2"/>
  </si>
  <si>
    <t>-0.9m</t>
    <phoneticPr fontId="2"/>
  </si>
  <si>
    <t>30"04</t>
    <phoneticPr fontId="2"/>
  </si>
  <si>
    <t>+1.5m</t>
    <phoneticPr fontId="2"/>
  </si>
  <si>
    <t>23"66</t>
    <phoneticPr fontId="2"/>
  </si>
  <si>
    <t>-0.1m</t>
    <phoneticPr fontId="2"/>
  </si>
  <si>
    <t>26"01</t>
    <phoneticPr fontId="2"/>
  </si>
  <si>
    <t>-1.5m</t>
    <phoneticPr fontId="2"/>
  </si>
  <si>
    <t>24"66</t>
    <phoneticPr fontId="2"/>
  </si>
  <si>
    <t>+0.7m</t>
    <phoneticPr fontId="2"/>
  </si>
  <si>
    <t>59"74</t>
    <phoneticPr fontId="2"/>
  </si>
  <si>
    <t>1'02"77</t>
    <phoneticPr fontId="2"/>
  </si>
  <si>
    <t>1'00"27</t>
    <phoneticPr fontId="2"/>
  </si>
  <si>
    <t>自己新</t>
    <rPh sb="0" eb="2">
      <t>ジコ</t>
    </rPh>
    <rPh sb="2" eb="3">
      <t>シン</t>
    </rPh>
    <phoneticPr fontId="2"/>
  </si>
  <si>
    <t>28"07</t>
    <phoneticPr fontId="2"/>
  </si>
  <si>
    <t>-2.5m</t>
    <phoneticPr fontId="2"/>
  </si>
  <si>
    <t>1'59"14</t>
    <phoneticPr fontId="2"/>
  </si>
  <si>
    <t>8m68</t>
    <phoneticPr fontId="2"/>
  </si>
  <si>
    <t>1m80</t>
    <phoneticPr fontId="2"/>
  </si>
  <si>
    <t>1'01"11</t>
    <phoneticPr fontId="2"/>
  </si>
  <si>
    <t>予選自己新
学校得点2点
県大会出場</t>
    <rPh sb="0" eb="2">
      <t>ヨセン</t>
    </rPh>
    <rPh sb="2" eb="4">
      <t>ジコ</t>
    </rPh>
    <rPh sb="4" eb="5">
      <t>シン</t>
    </rPh>
    <rPh sb="6" eb="8">
      <t>ガッコウ</t>
    </rPh>
    <rPh sb="8" eb="10">
      <t>トクテン</t>
    </rPh>
    <rPh sb="11" eb="12">
      <t>テン</t>
    </rPh>
    <rPh sb="13" eb="14">
      <t>ケン</t>
    </rPh>
    <rPh sb="14" eb="16">
      <t>タイカイ</t>
    </rPh>
    <rPh sb="16" eb="18">
      <t>シュツジョウ</t>
    </rPh>
    <phoneticPr fontId="2"/>
  </si>
  <si>
    <t>自己新
学校得点7点
県大会出場</t>
    <rPh sb="0" eb="2">
      <t>ジコ</t>
    </rPh>
    <rPh sb="2" eb="3">
      <t>シン</t>
    </rPh>
    <rPh sb="4" eb="6">
      <t>ガッコウ</t>
    </rPh>
    <rPh sb="6" eb="8">
      <t>トクテン</t>
    </rPh>
    <rPh sb="9" eb="10">
      <t>テン</t>
    </rPh>
    <rPh sb="11" eb="12">
      <t>ケン</t>
    </rPh>
    <rPh sb="12" eb="14">
      <t>タイカイ</t>
    </rPh>
    <rPh sb="14" eb="16">
      <t>シュツジョウ</t>
    </rPh>
    <phoneticPr fontId="2"/>
  </si>
  <si>
    <t>1'59"53</t>
    <phoneticPr fontId="2"/>
  </si>
  <si>
    <t>2'39"95</t>
    <phoneticPr fontId="2"/>
  </si>
  <si>
    <t>11m55</t>
    <phoneticPr fontId="2"/>
  </si>
  <si>
    <t>11'53"18</t>
    <phoneticPr fontId="2"/>
  </si>
  <si>
    <t>11'15"61</t>
    <phoneticPr fontId="2"/>
  </si>
  <si>
    <t>16'13"25</t>
    <phoneticPr fontId="2"/>
  </si>
  <si>
    <t>16'21"61</t>
    <phoneticPr fontId="2"/>
  </si>
  <si>
    <t>16'49"32</t>
    <phoneticPr fontId="2"/>
  </si>
  <si>
    <t>3'33"82</t>
    <phoneticPr fontId="2"/>
  </si>
  <si>
    <t>準決勝決勝自己新
学校得点3点
県大会出場</t>
    <rPh sb="0" eb="1">
      <t>ジュン</t>
    </rPh>
    <rPh sb="1" eb="3">
      <t>ケッショウ</t>
    </rPh>
    <rPh sb="3" eb="5">
      <t>ケッショウ</t>
    </rPh>
    <rPh sb="5" eb="7">
      <t>ジコ</t>
    </rPh>
    <rPh sb="7" eb="8">
      <t>シン</t>
    </rPh>
    <rPh sb="9" eb="11">
      <t>ガッコウ</t>
    </rPh>
    <rPh sb="11" eb="13">
      <t>トクテン</t>
    </rPh>
    <rPh sb="14" eb="15">
      <t>テン</t>
    </rPh>
    <rPh sb="16" eb="17">
      <t>ケン</t>
    </rPh>
    <rPh sb="17" eb="19">
      <t>タイカイ</t>
    </rPh>
    <rPh sb="19" eb="21">
      <t>シュツジョウ</t>
    </rPh>
    <phoneticPr fontId="2"/>
  </si>
  <si>
    <t>3'18"26</t>
    <phoneticPr fontId="2"/>
  </si>
  <si>
    <t>自己初
県大会出場</t>
    <rPh sb="0" eb="2">
      <t>ジコ</t>
    </rPh>
    <rPh sb="2" eb="3">
      <t>ハツ</t>
    </rPh>
    <rPh sb="4" eb="5">
      <t>ケン</t>
    </rPh>
    <rPh sb="5" eb="7">
      <t>タイカイ</t>
    </rPh>
    <rPh sb="7" eb="9">
      <t>シュツジョウ</t>
    </rPh>
    <phoneticPr fontId="2"/>
  </si>
  <si>
    <t>学校得点2点</t>
    <rPh sb="0" eb="2">
      <t>ガッコウ</t>
    </rPh>
    <rPh sb="2" eb="4">
      <t>トクテン</t>
    </rPh>
    <rPh sb="5" eb="6">
      <t>テン</t>
    </rPh>
    <phoneticPr fontId="2"/>
  </si>
  <si>
    <t>6m43</t>
    <phoneticPr fontId="2"/>
  </si>
  <si>
    <t>+1.9m</t>
    <phoneticPr fontId="2"/>
  </si>
  <si>
    <t>6m87</t>
    <phoneticPr fontId="2"/>
  </si>
  <si>
    <t>+0.9m</t>
    <phoneticPr fontId="2"/>
  </si>
  <si>
    <t>予選自己新
学校新</t>
    <rPh sb="0" eb="2">
      <t>ヨセン</t>
    </rPh>
    <rPh sb="2" eb="4">
      <t>ジコ</t>
    </rPh>
    <rPh sb="4" eb="5">
      <t>シン</t>
    </rPh>
    <rPh sb="6" eb="8">
      <t>ガッコウ</t>
    </rPh>
    <rPh sb="8" eb="9">
      <t>シン</t>
    </rPh>
    <phoneticPr fontId="2"/>
  </si>
  <si>
    <t>6m61</t>
    <phoneticPr fontId="2"/>
  </si>
  <si>
    <t>ｰ0.4m</t>
    <phoneticPr fontId="2"/>
  </si>
  <si>
    <t>17"06</t>
    <phoneticPr fontId="2"/>
  </si>
  <si>
    <t>-1.8m</t>
    <phoneticPr fontId="2"/>
  </si>
  <si>
    <t>44"31</t>
    <phoneticPr fontId="2"/>
  </si>
  <si>
    <t>53"84</t>
    <phoneticPr fontId="2"/>
  </si>
  <si>
    <t>2'02"53</t>
    <phoneticPr fontId="2"/>
  </si>
  <si>
    <t>1'01"59</t>
    <phoneticPr fontId="2"/>
  </si>
  <si>
    <t>NM</t>
    <phoneticPr fontId="2"/>
  </si>
  <si>
    <t>17"35</t>
    <phoneticPr fontId="2"/>
  </si>
  <si>
    <t>+0.8m</t>
    <phoneticPr fontId="2"/>
  </si>
  <si>
    <t>1m35</t>
    <phoneticPr fontId="2"/>
  </si>
  <si>
    <t>7m26</t>
    <phoneticPr fontId="2"/>
  </si>
  <si>
    <t>28"45</t>
    <phoneticPr fontId="2"/>
  </si>
  <si>
    <t>-2.2m</t>
    <phoneticPr fontId="2"/>
  </si>
  <si>
    <t>自己タイ</t>
    <rPh sb="0" eb="2">
      <t>ジコ</t>
    </rPh>
    <phoneticPr fontId="2"/>
  </si>
  <si>
    <t>自己新</t>
    <rPh sb="0" eb="2">
      <t>ジコ</t>
    </rPh>
    <rPh sb="2" eb="3">
      <t>シン</t>
    </rPh>
    <phoneticPr fontId="2"/>
  </si>
  <si>
    <t>3'32"40</t>
    <phoneticPr fontId="2"/>
  </si>
  <si>
    <t>チーム新</t>
    <rPh sb="3" eb="4">
      <t>シン</t>
    </rPh>
    <phoneticPr fontId="2"/>
  </si>
  <si>
    <t>今季新</t>
    <rPh sb="0" eb="2">
      <t>コンキ</t>
    </rPh>
    <rPh sb="2" eb="3">
      <t>シン</t>
    </rPh>
    <phoneticPr fontId="2"/>
  </si>
  <si>
    <t>4'26"61</t>
    <phoneticPr fontId="2"/>
  </si>
  <si>
    <t>今季タイ</t>
    <rPh sb="0" eb="2">
      <t>コンキ</t>
    </rPh>
    <phoneticPr fontId="2"/>
  </si>
  <si>
    <t>4m19</t>
    <phoneticPr fontId="2"/>
  </si>
  <si>
    <t>-0.8m</t>
    <phoneticPr fontId="2"/>
  </si>
  <si>
    <t>NM</t>
    <phoneticPr fontId="2"/>
  </si>
  <si>
    <t>2'42"68</t>
    <phoneticPr fontId="2"/>
  </si>
  <si>
    <t>11"48</t>
    <phoneticPr fontId="2"/>
  </si>
  <si>
    <t>+0.0m</t>
    <phoneticPr fontId="2"/>
  </si>
  <si>
    <t>県ＩＨ</t>
    <rPh sb="0" eb="1">
      <t>ケン</t>
    </rPh>
    <phoneticPr fontId="2"/>
  </si>
  <si>
    <t>県IH</t>
    <rPh sb="0" eb="1">
      <t>ケン</t>
    </rPh>
    <phoneticPr fontId="2"/>
  </si>
  <si>
    <t>ユニバー</t>
    <phoneticPr fontId="2"/>
  </si>
  <si>
    <t>1'59"11</t>
    <phoneticPr fontId="2"/>
  </si>
  <si>
    <t>18"53</t>
    <phoneticPr fontId="2"/>
  </si>
  <si>
    <t>+1.8m</t>
    <phoneticPr fontId="2"/>
  </si>
  <si>
    <t>兵庫選手権</t>
    <rPh sb="0" eb="5">
      <t>ヒョウゴセンシュケン</t>
    </rPh>
    <phoneticPr fontId="2"/>
  </si>
  <si>
    <t>15'46"89</t>
    <phoneticPr fontId="2"/>
  </si>
  <si>
    <t>尼崎中長記録会</t>
    <rPh sb="0" eb="2">
      <t>アマガサキ</t>
    </rPh>
    <rPh sb="2" eb="3">
      <t>チュウ</t>
    </rPh>
    <rPh sb="3" eb="4">
      <t>チョウ</t>
    </rPh>
    <rPh sb="4" eb="6">
      <t>キロク</t>
    </rPh>
    <rPh sb="6" eb="7">
      <t>カイ</t>
    </rPh>
    <phoneticPr fontId="2"/>
  </si>
  <si>
    <t>尼崎</t>
    <rPh sb="0" eb="2">
      <t>アマガサキ</t>
    </rPh>
    <phoneticPr fontId="2"/>
  </si>
  <si>
    <t>中村　伊織</t>
    <rPh sb="0" eb="2">
      <t>ナカムラ</t>
    </rPh>
    <rPh sb="3" eb="5">
      <t>イオリ</t>
    </rPh>
    <phoneticPr fontId="2"/>
  </si>
  <si>
    <t>ﾅｶﾑﾗ ｲｵﾘ</t>
    <phoneticPr fontId="2"/>
  </si>
  <si>
    <t>一次予選</t>
    <rPh sb="0" eb="2">
      <t>イチジ</t>
    </rPh>
    <rPh sb="2" eb="4">
      <t>ヨセン</t>
    </rPh>
    <phoneticPr fontId="2"/>
  </si>
  <si>
    <t>二次予選</t>
    <rPh sb="0" eb="2">
      <t>ニジ</t>
    </rPh>
    <rPh sb="2" eb="4">
      <t>ヨセン</t>
    </rPh>
    <phoneticPr fontId="2"/>
  </si>
  <si>
    <t>県ﾕｰｽ西播地区予選</t>
    <rPh sb="0" eb="1">
      <t>ケン</t>
    </rPh>
    <rPh sb="4" eb="6">
      <t>セイバン</t>
    </rPh>
    <rPh sb="6" eb="8">
      <t>チク</t>
    </rPh>
    <rPh sb="8" eb="10">
      <t>ヨセン</t>
    </rPh>
    <phoneticPr fontId="2"/>
  </si>
  <si>
    <t>12"10</t>
    <phoneticPr fontId="2"/>
  </si>
  <si>
    <t>12"58</t>
    <phoneticPr fontId="2"/>
  </si>
  <si>
    <t>-0.6m</t>
    <phoneticPr fontId="2"/>
  </si>
  <si>
    <t>11"60</t>
    <phoneticPr fontId="2"/>
  </si>
  <si>
    <t>-0.4m</t>
    <phoneticPr fontId="2"/>
  </si>
  <si>
    <t>11"73</t>
    <phoneticPr fontId="2"/>
  </si>
  <si>
    <t>-3,2m</t>
    <phoneticPr fontId="2"/>
  </si>
  <si>
    <t>4'27"84</t>
    <phoneticPr fontId="2"/>
  </si>
  <si>
    <t>4'59"00</t>
    <phoneticPr fontId="2"/>
  </si>
  <si>
    <t>4'17"82</t>
    <phoneticPr fontId="2"/>
  </si>
  <si>
    <t>4'13"80</t>
    <phoneticPr fontId="2"/>
  </si>
  <si>
    <t>一次予選自己新</t>
    <rPh sb="0" eb="2">
      <t>イチジ</t>
    </rPh>
    <rPh sb="2" eb="4">
      <t>ヨセン</t>
    </rPh>
    <rPh sb="4" eb="6">
      <t>ジコ</t>
    </rPh>
    <rPh sb="6" eb="7">
      <t>シン</t>
    </rPh>
    <phoneticPr fontId="2"/>
  </si>
  <si>
    <t>県大会出場</t>
    <rPh sb="0" eb="1">
      <t>ケン</t>
    </rPh>
    <rPh sb="1" eb="3">
      <t>タイカイ</t>
    </rPh>
    <rPh sb="3" eb="5">
      <t>シュツジョウ</t>
    </rPh>
    <phoneticPr fontId="2"/>
  </si>
  <si>
    <t>12'04"42</t>
    <phoneticPr fontId="2"/>
  </si>
  <si>
    <t>12'04"08</t>
    <phoneticPr fontId="2"/>
  </si>
  <si>
    <t>46"05</t>
    <phoneticPr fontId="2"/>
  </si>
  <si>
    <t>6m46</t>
    <phoneticPr fontId="2"/>
  </si>
  <si>
    <t>+4.0m</t>
    <phoneticPr fontId="2"/>
  </si>
  <si>
    <t>4m87</t>
    <phoneticPr fontId="2"/>
  </si>
  <si>
    <t>25m93</t>
    <phoneticPr fontId="2"/>
  </si>
  <si>
    <t>13"99</t>
    <phoneticPr fontId="2"/>
  </si>
  <si>
    <t>+1.2m</t>
    <phoneticPr fontId="2"/>
  </si>
  <si>
    <t>14"30</t>
    <phoneticPr fontId="2"/>
  </si>
  <si>
    <t>1'01"93</t>
    <phoneticPr fontId="2"/>
  </si>
  <si>
    <t>1'07"90</t>
    <phoneticPr fontId="2"/>
  </si>
  <si>
    <t>7'23"30</t>
    <phoneticPr fontId="2"/>
  </si>
  <si>
    <t>5'30"59</t>
    <phoneticPr fontId="2"/>
  </si>
  <si>
    <t>5'15"30</t>
    <phoneticPr fontId="2"/>
  </si>
  <si>
    <t>17"52</t>
    <phoneticPr fontId="2"/>
  </si>
  <si>
    <t>-0.5m</t>
    <phoneticPr fontId="2"/>
  </si>
  <si>
    <t>18"21</t>
    <phoneticPr fontId="2"/>
  </si>
  <si>
    <t>DQ</t>
    <phoneticPr fontId="2"/>
  </si>
  <si>
    <t>23m74</t>
    <phoneticPr fontId="2"/>
  </si>
  <si>
    <t>自己初
県大会出場</t>
    <rPh sb="0" eb="2">
      <t>ジコ</t>
    </rPh>
    <rPh sb="2" eb="3">
      <t>ハツ</t>
    </rPh>
    <rPh sb="4" eb="9">
      <t>ケンタイカイシュツジョウ</t>
    </rPh>
    <phoneticPr fontId="2"/>
  </si>
  <si>
    <t>今季新
県大会出場</t>
    <rPh sb="0" eb="2">
      <t>コンキ</t>
    </rPh>
    <rPh sb="2" eb="3">
      <t>シン</t>
    </rPh>
    <rPh sb="4" eb="5">
      <t>ケン</t>
    </rPh>
    <rPh sb="5" eb="7">
      <t>タイカイ</t>
    </rPh>
    <rPh sb="7" eb="9">
      <t>シュツジョウ</t>
    </rPh>
    <phoneticPr fontId="2"/>
  </si>
  <si>
    <t>自己新
県大会出場</t>
    <rPh sb="0" eb="2">
      <t>ジコ</t>
    </rPh>
    <rPh sb="2" eb="3">
      <t>シン</t>
    </rPh>
    <rPh sb="4" eb="5">
      <t>ケン</t>
    </rPh>
    <rPh sb="5" eb="7">
      <t>タイカイ</t>
    </rPh>
    <rPh sb="7" eb="9">
      <t>シュツジョウ</t>
    </rPh>
    <phoneticPr fontId="2"/>
  </si>
  <si>
    <t>16'47"04</t>
    <phoneticPr fontId="2"/>
  </si>
  <si>
    <t>DNS</t>
    <phoneticPr fontId="2"/>
  </si>
  <si>
    <t>DNF</t>
    <phoneticPr fontId="2"/>
  </si>
  <si>
    <t>19'20"80</t>
    <phoneticPr fontId="2"/>
  </si>
  <si>
    <t>2'22"92</t>
    <phoneticPr fontId="2"/>
  </si>
  <si>
    <t>2'10"31</t>
    <phoneticPr fontId="2"/>
  </si>
  <si>
    <t>4m70</t>
    <phoneticPr fontId="2"/>
  </si>
  <si>
    <t>+2.4m</t>
    <phoneticPr fontId="2"/>
  </si>
  <si>
    <t>4m36</t>
    <phoneticPr fontId="2"/>
  </si>
  <si>
    <t>+0.0m</t>
    <phoneticPr fontId="2"/>
  </si>
  <si>
    <t>12'28"65</t>
    <phoneticPr fontId="2"/>
  </si>
  <si>
    <t>11'41"73</t>
    <phoneticPr fontId="2"/>
  </si>
  <si>
    <t>2'17"33</t>
    <phoneticPr fontId="2"/>
  </si>
  <si>
    <t>27"62</t>
    <phoneticPr fontId="2"/>
  </si>
  <si>
    <t>-0.9m</t>
    <phoneticPr fontId="2"/>
  </si>
  <si>
    <t>DNS</t>
    <phoneticPr fontId="2"/>
  </si>
  <si>
    <t>3'31"98</t>
    <phoneticPr fontId="2"/>
  </si>
  <si>
    <t>自己初</t>
    <rPh sb="0" eb="2">
      <t>ジコ</t>
    </rPh>
    <rPh sb="2" eb="3">
      <t>ハツ</t>
    </rPh>
    <phoneticPr fontId="2"/>
  </si>
  <si>
    <t>25"36</t>
    <phoneticPr fontId="2"/>
  </si>
  <si>
    <t>-1.7m</t>
    <phoneticPr fontId="2"/>
  </si>
  <si>
    <t>2'02"69</t>
    <phoneticPr fontId="2"/>
  </si>
  <si>
    <t>県大会出場</t>
    <rPh sb="0" eb="1">
      <t>ケン</t>
    </rPh>
    <rPh sb="1" eb="3">
      <t>タイカイ</t>
    </rPh>
    <rPh sb="3" eb="5">
      <t>シュツジョウ</t>
    </rPh>
    <phoneticPr fontId="2"/>
  </si>
  <si>
    <t>自己新</t>
    <rPh sb="0" eb="2">
      <t>ジコ</t>
    </rPh>
    <rPh sb="2" eb="3">
      <t>シン</t>
    </rPh>
    <phoneticPr fontId="2"/>
  </si>
  <si>
    <t>今季新</t>
    <rPh sb="0" eb="2">
      <t>コンキ</t>
    </rPh>
    <rPh sb="2" eb="3">
      <t>シン</t>
    </rPh>
    <phoneticPr fontId="2"/>
  </si>
  <si>
    <t>公認自己新</t>
    <rPh sb="0" eb="2">
      <t>コウニン</t>
    </rPh>
    <rPh sb="2" eb="4">
      <t>ジコ</t>
    </rPh>
    <rPh sb="4" eb="5">
      <t>シン</t>
    </rPh>
    <phoneticPr fontId="2"/>
  </si>
  <si>
    <t>15'46"89</t>
  </si>
  <si>
    <t>2'06"33</t>
    <phoneticPr fontId="2"/>
  </si>
  <si>
    <t>一次二次予選とも
自己新
県大会出場</t>
    <rPh sb="0" eb="2">
      <t>イチジ</t>
    </rPh>
    <rPh sb="2" eb="4">
      <t>ニジ</t>
    </rPh>
    <rPh sb="4" eb="6">
      <t>ヨセン</t>
    </rPh>
    <rPh sb="9" eb="11">
      <t>ジコ</t>
    </rPh>
    <rPh sb="11" eb="12">
      <t>シン</t>
    </rPh>
    <rPh sb="13" eb="18">
      <t>ケンタイカイシュツジョウ</t>
    </rPh>
    <phoneticPr fontId="2"/>
  </si>
  <si>
    <t>3'35"21</t>
    <phoneticPr fontId="2"/>
  </si>
  <si>
    <t>4'32"66</t>
    <phoneticPr fontId="2"/>
  </si>
  <si>
    <t>12"10</t>
    <phoneticPr fontId="2"/>
  </si>
  <si>
    <t>-0.3m</t>
    <phoneticPr fontId="2"/>
  </si>
  <si>
    <t>自己初
二次予選自己タイ</t>
    <rPh sb="0" eb="2">
      <t>ジコ</t>
    </rPh>
    <rPh sb="2" eb="3">
      <t>ハツ</t>
    </rPh>
    <rPh sb="4" eb="6">
      <t>ニジ</t>
    </rPh>
    <rPh sb="6" eb="8">
      <t>ヨセン</t>
    </rPh>
    <rPh sb="8" eb="10">
      <t>ジコ</t>
    </rPh>
    <phoneticPr fontId="2"/>
  </si>
  <si>
    <t>自己新</t>
    <rPh sb="0" eb="2">
      <t>ジコ</t>
    </rPh>
    <rPh sb="2" eb="3">
      <t>シン</t>
    </rPh>
    <phoneticPr fontId="2"/>
  </si>
  <si>
    <t>自己初</t>
    <rPh sb="0" eb="2">
      <t>ジコ</t>
    </rPh>
    <rPh sb="2" eb="3">
      <t>ハツ</t>
    </rPh>
    <phoneticPr fontId="2"/>
  </si>
  <si>
    <t>今季初</t>
    <rPh sb="0" eb="2">
      <t>コンキ</t>
    </rPh>
    <rPh sb="2" eb="3">
      <t>ハツ</t>
    </rPh>
    <phoneticPr fontId="2"/>
  </si>
  <si>
    <t>自己初
県大会出場</t>
    <rPh sb="0" eb="3">
      <t>ジコハツ</t>
    </rPh>
    <rPh sb="4" eb="5">
      <t>ケン</t>
    </rPh>
    <rPh sb="5" eb="7">
      <t>タイカイ</t>
    </rPh>
    <rPh sb="7" eb="9">
      <t>シュツジョウ</t>
    </rPh>
    <phoneticPr fontId="2"/>
  </si>
  <si>
    <t>今季初</t>
    <rPh sb="0" eb="3">
      <t>コンキハツ</t>
    </rPh>
    <phoneticPr fontId="2"/>
  </si>
  <si>
    <t>チーム初</t>
    <rPh sb="3" eb="4">
      <t>ハツ</t>
    </rPh>
    <phoneticPr fontId="2"/>
  </si>
  <si>
    <t>+0.4m</t>
    <phoneticPr fontId="2"/>
  </si>
  <si>
    <t>今季新</t>
    <rPh sb="0" eb="2">
      <t>コンキ</t>
    </rPh>
    <rPh sb="2" eb="3">
      <t>シン</t>
    </rPh>
    <phoneticPr fontId="2"/>
  </si>
  <si>
    <t>4'07"24</t>
    <phoneticPr fontId="2"/>
  </si>
  <si>
    <t>4'13"68</t>
    <phoneticPr fontId="2"/>
  </si>
  <si>
    <t>予選決勝ともに
自己新
学校得点1点</t>
    <rPh sb="0" eb="2">
      <t>ヨセン</t>
    </rPh>
    <rPh sb="2" eb="4">
      <t>ケッショウ</t>
    </rPh>
    <rPh sb="8" eb="10">
      <t>ジコ</t>
    </rPh>
    <rPh sb="10" eb="11">
      <t>シン</t>
    </rPh>
    <rPh sb="12" eb="14">
      <t>ガッコウ</t>
    </rPh>
    <rPh sb="14" eb="16">
      <t>トクテン</t>
    </rPh>
    <rPh sb="17" eb="18">
      <t>テン</t>
    </rPh>
    <phoneticPr fontId="2"/>
  </si>
  <si>
    <t>6m49</t>
    <phoneticPr fontId="2"/>
  </si>
  <si>
    <t>4m94</t>
    <phoneticPr fontId="2"/>
  </si>
  <si>
    <t>1'03"87</t>
    <phoneticPr fontId="2"/>
  </si>
  <si>
    <t>県ﾕｰｽ</t>
    <rPh sb="0" eb="1">
      <t>ケン</t>
    </rPh>
    <phoneticPr fontId="2"/>
  </si>
  <si>
    <t>53"42</t>
    <phoneticPr fontId="2"/>
  </si>
  <si>
    <t>メンバー初</t>
    <rPh sb="4" eb="5">
      <t>ハツ</t>
    </rPh>
    <phoneticPr fontId="2"/>
  </si>
  <si>
    <t>2'06"07</t>
    <phoneticPr fontId="2"/>
  </si>
  <si>
    <t>2'01"96</t>
    <phoneticPr fontId="2"/>
  </si>
  <si>
    <t>1'59"01</t>
    <phoneticPr fontId="2"/>
  </si>
  <si>
    <t>準決勝自己新</t>
    <rPh sb="0" eb="3">
      <t>ジュンケッショウ</t>
    </rPh>
    <rPh sb="3" eb="5">
      <t>ジコ</t>
    </rPh>
    <rPh sb="5" eb="6">
      <t>シン</t>
    </rPh>
    <phoneticPr fontId="2"/>
  </si>
  <si>
    <t>16'25"38</t>
    <phoneticPr fontId="2"/>
  </si>
  <si>
    <t>28"17</t>
    <phoneticPr fontId="2"/>
  </si>
  <si>
    <t>17"30</t>
    <phoneticPr fontId="2"/>
  </si>
  <si>
    <t>19"69</t>
    <phoneticPr fontId="2"/>
  </si>
  <si>
    <t>4'37"89</t>
    <phoneticPr fontId="2"/>
  </si>
  <si>
    <t>3'36"43</t>
    <phoneticPr fontId="2"/>
  </si>
  <si>
    <t>48"61</t>
    <phoneticPr fontId="2"/>
  </si>
  <si>
    <t>自己新公認自己新
4m76(+0.3m)</t>
    <rPh sb="0" eb="2">
      <t>ジコ</t>
    </rPh>
    <rPh sb="2" eb="3">
      <t>シン</t>
    </rPh>
    <rPh sb="3" eb="5">
      <t>コウニン</t>
    </rPh>
    <rPh sb="5" eb="7">
      <t>ジコ</t>
    </rPh>
    <rPh sb="7" eb="8">
      <t>シン</t>
    </rPh>
    <phoneticPr fontId="2"/>
  </si>
  <si>
    <t>4m76</t>
    <phoneticPr fontId="2"/>
  </si>
  <si>
    <t>+0.3m</t>
    <phoneticPr fontId="2"/>
  </si>
  <si>
    <t>23"9</t>
    <phoneticPr fontId="2"/>
  </si>
  <si>
    <t>58"8</t>
    <phoneticPr fontId="2"/>
  </si>
  <si>
    <t>56"5</t>
    <phoneticPr fontId="2"/>
  </si>
  <si>
    <t>57"8</t>
    <phoneticPr fontId="2"/>
  </si>
  <si>
    <t>4'30"5</t>
    <phoneticPr fontId="2"/>
  </si>
  <si>
    <t>髙橋　涼輔</t>
    <rPh sb="0" eb="2">
      <t>タカハシ</t>
    </rPh>
    <rPh sb="3" eb="5">
      <t>リョウスケ</t>
    </rPh>
    <phoneticPr fontId="2"/>
  </si>
  <si>
    <t>ﾀｶﾊｼ ﾘｮｳｽｹ</t>
    <phoneticPr fontId="2"/>
  </si>
  <si>
    <t>16'53"3</t>
    <phoneticPr fontId="2"/>
  </si>
  <si>
    <t>18'26"0</t>
    <phoneticPr fontId="2"/>
  </si>
  <si>
    <t>17'50"0</t>
    <phoneticPr fontId="2"/>
  </si>
  <si>
    <t>19'06"4</t>
    <phoneticPr fontId="2"/>
  </si>
  <si>
    <t>18'48"3</t>
    <phoneticPr fontId="2"/>
  </si>
  <si>
    <t>18'23"9</t>
    <phoneticPr fontId="2"/>
  </si>
  <si>
    <t>16'46"3</t>
    <phoneticPr fontId="2"/>
  </si>
  <si>
    <t>16'35"4</t>
    <phoneticPr fontId="2"/>
  </si>
  <si>
    <t>6m22</t>
    <phoneticPr fontId="2"/>
  </si>
  <si>
    <t>5m36</t>
    <phoneticPr fontId="2"/>
  </si>
  <si>
    <t>西播選手権</t>
    <rPh sb="0" eb="5">
      <t>セイバンセンシュケン</t>
    </rPh>
    <phoneticPr fontId="2"/>
  </si>
  <si>
    <t>赤穂城南</t>
    <rPh sb="0" eb="4">
      <t>アコウジョウナン</t>
    </rPh>
    <phoneticPr fontId="2"/>
  </si>
  <si>
    <t>14"3</t>
    <phoneticPr fontId="2"/>
  </si>
  <si>
    <t>31"0</t>
    <phoneticPr fontId="2"/>
  </si>
  <si>
    <t>29"8</t>
    <phoneticPr fontId="2"/>
  </si>
  <si>
    <t>1'06"3</t>
    <phoneticPr fontId="2"/>
  </si>
  <si>
    <t>1'10"9</t>
    <phoneticPr fontId="2"/>
  </si>
  <si>
    <t>5'51"6</t>
    <phoneticPr fontId="2"/>
  </si>
  <si>
    <t>56"4</t>
    <phoneticPr fontId="2"/>
  </si>
  <si>
    <t>3'43"2</t>
    <phoneticPr fontId="2"/>
  </si>
  <si>
    <t>1'58"76</t>
    <phoneticPr fontId="2"/>
  </si>
  <si>
    <t>1'57"33</t>
  </si>
  <si>
    <t>1'57"33</t>
    <phoneticPr fontId="2"/>
  </si>
  <si>
    <t>予選決勝ともに
自己新</t>
    <rPh sb="0" eb="2">
      <t>ヨセン</t>
    </rPh>
    <rPh sb="2" eb="4">
      <t>ケッショウ</t>
    </rPh>
    <rPh sb="8" eb="10">
      <t>ジコ</t>
    </rPh>
    <rPh sb="10" eb="11">
      <t>シン</t>
    </rPh>
    <phoneticPr fontId="2"/>
  </si>
  <si>
    <t>53"77</t>
    <phoneticPr fontId="2"/>
  </si>
  <si>
    <t>11'30"07</t>
    <phoneticPr fontId="2"/>
  </si>
  <si>
    <t>16'37"05</t>
    <phoneticPr fontId="2"/>
  </si>
  <si>
    <t>4'33"05</t>
    <phoneticPr fontId="2"/>
  </si>
  <si>
    <t>3'35"38</t>
    <phoneticPr fontId="2"/>
  </si>
  <si>
    <t>予選決勝
ともに
チーム新</t>
    <rPh sb="0" eb="2">
      <t>ヨセン</t>
    </rPh>
    <rPh sb="2" eb="4">
      <t>ケッショウ</t>
    </rPh>
    <rPh sb="12" eb="13">
      <t>シン</t>
    </rPh>
    <phoneticPr fontId="2"/>
  </si>
  <si>
    <t>4'15"50</t>
  </si>
  <si>
    <t>4'15"50</t>
    <phoneticPr fontId="2"/>
  </si>
  <si>
    <t>4'11"35</t>
    <phoneticPr fontId="2"/>
  </si>
  <si>
    <t>4'13"40</t>
    <phoneticPr fontId="2"/>
  </si>
  <si>
    <t>800m</t>
  </si>
  <si>
    <t>竹迫　蒼真 2</t>
  </si>
  <si>
    <t>1500m</t>
  </si>
  <si>
    <t>備生　智大 2</t>
  </si>
  <si>
    <t>西播ｼﾞｭﾆｱ</t>
    <rPh sb="0" eb="2">
      <t>セイバン</t>
    </rPh>
    <phoneticPr fontId="2"/>
  </si>
  <si>
    <t>残念</t>
    <rPh sb="0" eb="2">
      <t>ザンネン</t>
    </rPh>
    <phoneticPr fontId="2"/>
  </si>
  <si>
    <t>11"75</t>
    <phoneticPr fontId="2"/>
  </si>
  <si>
    <t>5'29"10</t>
    <phoneticPr fontId="2"/>
  </si>
  <si>
    <t>5'08"89</t>
    <phoneticPr fontId="2"/>
  </si>
  <si>
    <t>5'55"76</t>
    <phoneticPr fontId="2"/>
  </si>
  <si>
    <t>4'19"49</t>
    <phoneticPr fontId="2"/>
  </si>
  <si>
    <t>4'48"77</t>
    <phoneticPr fontId="2"/>
  </si>
  <si>
    <t>4'25"60</t>
    <phoneticPr fontId="2"/>
  </si>
  <si>
    <t>6m09</t>
    <phoneticPr fontId="2"/>
  </si>
  <si>
    <t>+0.7m</t>
    <phoneticPr fontId="2"/>
  </si>
  <si>
    <t>1'03"69</t>
    <phoneticPr fontId="2"/>
  </si>
  <si>
    <t>17"05</t>
    <phoneticPr fontId="2"/>
  </si>
  <si>
    <t>-1.2m</t>
    <phoneticPr fontId="2"/>
  </si>
  <si>
    <t>14"22</t>
    <phoneticPr fontId="2"/>
  </si>
  <si>
    <t>-0.3m</t>
    <phoneticPr fontId="2"/>
  </si>
  <si>
    <t>4m86</t>
    <phoneticPr fontId="2"/>
  </si>
  <si>
    <t>DNS</t>
    <phoneticPr fontId="2"/>
  </si>
  <si>
    <t>学校得点3点</t>
    <rPh sb="0" eb="2">
      <t>ガッコウ</t>
    </rPh>
    <rPh sb="2" eb="4">
      <t>トクテン</t>
    </rPh>
    <rPh sb="5" eb="6">
      <t>テン</t>
    </rPh>
    <phoneticPr fontId="2"/>
  </si>
  <si>
    <t>12"04</t>
    <phoneticPr fontId="2"/>
  </si>
  <si>
    <t>+0.8m</t>
    <phoneticPr fontId="2"/>
  </si>
  <si>
    <t>12"13</t>
    <phoneticPr fontId="2"/>
  </si>
  <si>
    <t>-1.5m</t>
    <phoneticPr fontId="2"/>
  </si>
  <si>
    <t>1'02"32</t>
    <phoneticPr fontId="2"/>
  </si>
  <si>
    <t>学校得点2点</t>
    <rPh sb="0" eb="4">
      <t>ガッコウトクテン</t>
    </rPh>
    <rPh sb="5" eb="6">
      <t>テン</t>
    </rPh>
    <phoneticPr fontId="2"/>
  </si>
  <si>
    <t>自己初</t>
    <rPh sb="0" eb="2">
      <t>ジコ</t>
    </rPh>
    <rPh sb="2" eb="3">
      <t>ハツ</t>
    </rPh>
    <phoneticPr fontId="2"/>
  </si>
  <si>
    <t>今季初</t>
    <rPh sb="0" eb="3">
      <t>コンキハツ</t>
    </rPh>
    <phoneticPr fontId="2"/>
  </si>
  <si>
    <t>自己新</t>
    <rPh sb="0" eb="2">
      <t>ジコ</t>
    </rPh>
    <rPh sb="2" eb="3">
      <t>シン</t>
    </rPh>
    <phoneticPr fontId="2"/>
  </si>
  <si>
    <t>今季新</t>
    <rPh sb="0" eb="2">
      <t>コンキ</t>
    </rPh>
    <rPh sb="2" eb="3">
      <t>シン</t>
    </rPh>
    <phoneticPr fontId="2"/>
  </si>
  <si>
    <t>5'05"77</t>
    <phoneticPr fontId="2"/>
  </si>
  <si>
    <t>決勝自己新</t>
    <rPh sb="0" eb="2">
      <t>ケッショウ</t>
    </rPh>
    <rPh sb="2" eb="4">
      <t>ジコ</t>
    </rPh>
    <rPh sb="4" eb="5">
      <t>シン</t>
    </rPh>
    <phoneticPr fontId="2"/>
  </si>
  <si>
    <t>4'16"91</t>
    <phoneticPr fontId="2"/>
  </si>
  <si>
    <t>4'14"71</t>
    <phoneticPr fontId="2"/>
  </si>
  <si>
    <t>学校得点3点</t>
    <rPh sb="0" eb="4">
      <t>ガッコウトクテン</t>
    </rPh>
    <rPh sb="5" eb="6">
      <t>テン</t>
    </rPh>
    <phoneticPr fontId="2"/>
  </si>
  <si>
    <t>53"13</t>
    <phoneticPr fontId="2"/>
  </si>
  <si>
    <t>25m18</t>
    <phoneticPr fontId="2"/>
  </si>
  <si>
    <t>自己新
学校得点3点</t>
    <rPh sb="0" eb="2">
      <t>ジコ</t>
    </rPh>
    <rPh sb="2" eb="3">
      <t>シン</t>
    </rPh>
    <rPh sb="4" eb="6">
      <t>ガッコウ</t>
    </rPh>
    <rPh sb="6" eb="8">
      <t>トクテン</t>
    </rPh>
    <rPh sb="9" eb="10">
      <t>テン</t>
    </rPh>
    <phoneticPr fontId="2"/>
  </si>
  <si>
    <t>17"75</t>
    <phoneticPr fontId="2"/>
  </si>
  <si>
    <t>-2.7m</t>
    <phoneticPr fontId="2"/>
  </si>
  <si>
    <t>11'38"64</t>
    <phoneticPr fontId="2"/>
  </si>
  <si>
    <t>6m22</t>
    <phoneticPr fontId="2"/>
  </si>
  <si>
    <t>+0.9m</t>
    <phoneticPr fontId="2"/>
  </si>
  <si>
    <t>6m24</t>
    <phoneticPr fontId="2"/>
  </si>
  <si>
    <t>自己初</t>
    <rPh sb="0" eb="3">
      <t>ジコハツ</t>
    </rPh>
    <phoneticPr fontId="2"/>
  </si>
  <si>
    <t>今季初</t>
    <rPh sb="0" eb="3">
      <t>コンキハツ</t>
    </rPh>
    <phoneticPr fontId="2"/>
  </si>
  <si>
    <t>2'57"89</t>
    <phoneticPr fontId="2"/>
  </si>
  <si>
    <t>4'26"05</t>
    <phoneticPr fontId="2"/>
  </si>
  <si>
    <t>DNS</t>
    <phoneticPr fontId="2"/>
  </si>
  <si>
    <t>18"12</t>
    <phoneticPr fontId="2"/>
  </si>
  <si>
    <t>+1.3m</t>
    <phoneticPr fontId="2"/>
  </si>
  <si>
    <t>2'19"83</t>
    <phoneticPr fontId="2"/>
  </si>
  <si>
    <t>2'06"36</t>
    <phoneticPr fontId="2"/>
  </si>
  <si>
    <t>自己初</t>
    <rPh sb="0" eb="2">
      <t>ジコ</t>
    </rPh>
    <rPh sb="2" eb="3">
      <t>ハツ</t>
    </rPh>
    <phoneticPr fontId="2"/>
  </si>
  <si>
    <t>27"36</t>
    <phoneticPr fontId="2"/>
  </si>
  <si>
    <t>-1.9m</t>
    <phoneticPr fontId="2"/>
  </si>
  <si>
    <t>予選自己新</t>
    <rPh sb="0" eb="2">
      <t>ヨセン</t>
    </rPh>
    <rPh sb="2" eb="4">
      <t>ジコ</t>
    </rPh>
    <rPh sb="4" eb="5">
      <t>シン</t>
    </rPh>
    <phoneticPr fontId="2"/>
  </si>
  <si>
    <t>29"70</t>
    <phoneticPr fontId="2"/>
  </si>
  <si>
    <t>-1.0m</t>
    <phoneticPr fontId="2"/>
  </si>
  <si>
    <t>24"86</t>
    <phoneticPr fontId="2"/>
  </si>
  <si>
    <t>-2.6m</t>
    <phoneticPr fontId="2"/>
  </si>
  <si>
    <t>24"65</t>
    <phoneticPr fontId="2"/>
  </si>
  <si>
    <t>-1.7m</t>
    <phoneticPr fontId="2"/>
  </si>
  <si>
    <t>今季新</t>
    <rPh sb="0" eb="2">
      <t>コンキ</t>
    </rPh>
    <rPh sb="2" eb="3">
      <t>シン</t>
    </rPh>
    <phoneticPr fontId="2"/>
  </si>
  <si>
    <t>1'12"57</t>
    <phoneticPr fontId="2"/>
  </si>
  <si>
    <t>1'20"37</t>
    <phoneticPr fontId="2"/>
  </si>
  <si>
    <t>27m12</t>
    <phoneticPr fontId="2"/>
  </si>
  <si>
    <t>27"29</t>
    <phoneticPr fontId="2"/>
  </si>
  <si>
    <t>-2.3m</t>
    <phoneticPr fontId="2"/>
  </si>
  <si>
    <t>2'04"37</t>
    <phoneticPr fontId="2"/>
  </si>
  <si>
    <t>25"01</t>
    <phoneticPr fontId="2"/>
  </si>
  <si>
    <t>-2.2m</t>
    <phoneticPr fontId="2"/>
  </si>
  <si>
    <t>24"97</t>
    <phoneticPr fontId="2"/>
  </si>
  <si>
    <t>-2.2m</t>
    <phoneticPr fontId="2"/>
  </si>
  <si>
    <t>25m00</t>
    <phoneticPr fontId="2"/>
  </si>
  <si>
    <t>1m65</t>
    <phoneticPr fontId="2"/>
  </si>
  <si>
    <t>自己新</t>
    <rPh sb="0" eb="2">
      <t>ジコ</t>
    </rPh>
    <rPh sb="2" eb="3">
      <t>シン</t>
    </rPh>
    <phoneticPr fontId="2"/>
  </si>
  <si>
    <t>27"51</t>
    <phoneticPr fontId="2"/>
  </si>
  <si>
    <t>1'58"82</t>
    <phoneticPr fontId="2"/>
  </si>
  <si>
    <t>予選準決勝
自己新</t>
    <rPh sb="0" eb="2">
      <t>ヨセン</t>
    </rPh>
    <rPh sb="2" eb="5">
      <t>ジュンケッショウ</t>
    </rPh>
    <rPh sb="6" eb="8">
      <t>ジコ</t>
    </rPh>
    <rPh sb="8" eb="9">
      <t>シン</t>
    </rPh>
    <phoneticPr fontId="2"/>
  </si>
  <si>
    <t>学校得点7点</t>
    <rPh sb="0" eb="4">
      <t>ガッコウトクテン</t>
    </rPh>
    <rPh sb="5" eb="6">
      <t>テン</t>
    </rPh>
    <phoneticPr fontId="2"/>
  </si>
  <si>
    <t>16'37"16</t>
    <phoneticPr fontId="2"/>
  </si>
  <si>
    <t>17'11"50</t>
    <phoneticPr fontId="2"/>
  </si>
  <si>
    <t>18'10"80</t>
    <phoneticPr fontId="2"/>
  </si>
  <si>
    <t>4'49"26</t>
    <phoneticPr fontId="2"/>
  </si>
  <si>
    <t>自己初</t>
    <rPh sb="0" eb="2">
      <t>ジコ</t>
    </rPh>
    <rPh sb="2" eb="3">
      <t>ハツ</t>
    </rPh>
    <phoneticPr fontId="2"/>
  </si>
  <si>
    <t>今季初</t>
    <rPh sb="0" eb="2">
      <t>コンキ</t>
    </rPh>
    <rPh sb="2" eb="3">
      <t>ハツ</t>
    </rPh>
    <phoneticPr fontId="2"/>
  </si>
  <si>
    <t>11'06"77</t>
    <phoneticPr fontId="2"/>
  </si>
  <si>
    <t>11'45"85</t>
    <phoneticPr fontId="2"/>
  </si>
  <si>
    <t>自己新</t>
    <rPh sb="0" eb="2">
      <t>ジコ</t>
    </rPh>
    <rPh sb="2" eb="3">
      <t>シン</t>
    </rPh>
    <phoneticPr fontId="2"/>
  </si>
  <si>
    <t>4'31"98</t>
    <phoneticPr fontId="2"/>
  </si>
  <si>
    <t>予選決勝
チーム新
学校得点1点</t>
    <rPh sb="0" eb="2">
      <t>ヨセン</t>
    </rPh>
    <rPh sb="2" eb="4">
      <t>ケッショウ</t>
    </rPh>
    <rPh sb="8" eb="9">
      <t>シン</t>
    </rPh>
    <rPh sb="10" eb="12">
      <t>ガッコウ</t>
    </rPh>
    <rPh sb="12" eb="14">
      <t>トクテン</t>
    </rPh>
    <rPh sb="15" eb="16">
      <t>テン</t>
    </rPh>
    <phoneticPr fontId="2"/>
  </si>
  <si>
    <t>今季新</t>
    <rPh sb="0" eb="2">
      <t>コンキ</t>
    </rPh>
    <rPh sb="2" eb="3">
      <t>シン</t>
    </rPh>
    <phoneticPr fontId="2"/>
  </si>
  <si>
    <t>今季新</t>
    <rPh sb="0" eb="3">
      <t>コンキシン</t>
    </rPh>
    <phoneticPr fontId="2"/>
  </si>
  <si>
    <t>自己初
学校得点8点</t>
    <rPh sb="0" eb="2">
      <t>ジコ</t>
    </rPh>
    <rPh sb="2" eb="3">
      <t>ハツ</t>
    </rPh>
    <rPh sb="4" eb="8">
      <t>ガッコウトクテン</t>
    </rPh>
    <rPh sb="9" eb="10">
      <t>テン</t>
    </rPh>
    <phoneticPr fontId="2"/>
  </si>
  <si>
    <t>予選準決勝
自己新
学校得点4点</t>
    <rPh sb="0" eb="2">
      <t>ヨセン</t>
    </rPh>
    <rPh sb="2" eb="5">
      <t>ジュンケッショウ</t>
    </rPh>
    <rPh sb="6" eb="8">
      <t>ジコ</t>
    </rPh>
    <rPh sb="8" eb="9">
      <t>シン</t>
    </rPh>
    <rPh sb="10" eb="12">
      <t>ガッコウ</t>
    </rPh>
    <rPh sb="12" eb="14">
      <t>トクテン</t>
    </rPh>
    <rPh sb="15" eb="16">
      <t>テン</t>
    </rPh>
    <phoneticPr fontId="2"/>
  </si>
  <si>
    <t>7m22</t>
    <phoneticPr fontId="2"/>
  </si>
  <si>
    <t>自己新</t>
    <rPh sb="0" eb="2">
      <t>ジコ</t>
    </rPh>
    <rPh sb="2" eb="3">
      <t>シン</t>
    </rPh>
    <phoneticPr fontId="2"/>
  </si>
  <si>
    <t>今季新</t>
    <rPh sb="0" eb="2">
      <t>コンキ</t>
    </rPh>
    <rPh sb="2" eb="3">
      <t>シン</t>
    </rPh>
    <phoneticPr fontId="2"/>
  </si>
  <si>
    <t>今季新</t>
    <rPh sb="0" eb="3">
      <t>コンキシン</t>
    </rPh>
    <phoneticPr fontId="2"/>
  </si>
  <si>
    <t>27"29</t>
  </si>
  <si>
    <t>-2.3m</t>
  </si>
  <si>
    <t>5'05"77</t>
  </si>
  <si>
    <t>6m24</t>
  </si>
  <si>
    <t>25m18</t>
  </si>
  <si>
    <t>16'53"50</t>
    <phoneticPr fontId="2"/>
  </si>
  <si>
    <t>17'34"67</t>
    <phoneticPr fontId="2"/>
  </si>
  <si>
    <t>18'23"53</t>
    <phoneticPr fontId="2"/>
  </si>
  <si>
    <t>17'14"41</t>
    <phoneticPr fontId="2"/>
  </si>
  <si>
    <t>17'50"73</t>
    <phoneticPr fontId="2"/>
  </si>
  <si>
    <t>18'03"34</t>
    <phoneticPr fontId="2"/>
  </si>
  <si>
    <t>16'23"49</t>
    <phoneticPr fontId="2"/>
  </si>
  <si>
    <t>16'17"18</t>
    <phoneticPr fontId="2"/>
  </si>
  <si>
    <t>16'46"97</t>
    <phoneticPr fontId="2"/>
  </si>
  <si>
    <t>県秋季記録会</t>
    <rPh sb="0" eb="1">
      <t>ケン</t>
    </rPh>
    <rPh sb="1" eb="3">
      <t>シュウキ</t>
    </rPh>
    <rPh sb="3" eb="5">
      <t>キロク</t>
    </rPh>
    <rPh sb="5" eb="6">
      <t>カイ</t>
    </rPh>
    <phoneticPr fontId="2"/>
  </si>
  <si>
    <t>12'43"15</t>
  </si>
  <si>
    <t>12'43"15</t>
    <phoneticPr fontId="2"/>
  </si>
  <si>
    <t>11'40"71</t>
  </si>
  <si>
    <t>11'40"71</t>
    <phoneticPr fontId="2"/>
  </si>
  <si>
    <t>11'05"00</t>
    <phoneticPr fontId="2"/>
  </si>
  <si>
    <t>16'41"65</t>
    <phoneticPr fontId="2"/>
  </si>
  <si>
    <t>16'10"84</t>
    <phoneticPr fontId="2"/>
  </si>
  <si>
    <t>18'17"67</t>
    <phoneticPr fontId="2"/>
  </si>
  <si>
    <t>17'56"22</t>
    <phoneticPr fontId="2"/>
  </si>
  <si>
    <t>18'25"23</t>
    <phoneticPr fontId="2"/>
  </si>
  <si>
    <t>16'22"75</t>
    <phoneticPr fontId="2"/>
  </si>
  <si>
    <t>16'15"02</t>
    <phoneticPr fontId="2"/>
  </si>
  <si>
    <t>姫路市長距離記録会</t>
    <rPh sb="0" eb="3">
      <t>ヒメジシ</t>
    </rPh>
    <rPh sb="3" eb="6">
      <t>チョウキョリ</t>
    </rPh>
    <rPh sb="6" eb="8">
      <t>キロク</t>
    </rPh>
    <rPh sb="8" eb="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</si>
</sst>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2"/>
      <color theme="1"/>
      <name val="AR P勘亭流H04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7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Dot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medium">
        <color indexed="64"/>
      </right>
      <top style="double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tted">
        <color auto="1"/>
      </right>
      <top style="double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DashDot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/>
      <top style="double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uble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dotted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medium">
        <color auto="1"/>
      </right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/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 style="medium">
        <color indexed="64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DashDot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DashDot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</cellStyleXfs>
  <cellXfs count="407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6" fillId="0" borderId="0" xfId="2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49" fontId="6" fillId="0" borderId="0" xfId="0" quotePrefix="1" applyNumberFormat="1" applyFont="1" applyAlignment="1">
      <alignment horizont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/>
    </xf>
    <xf numFmtId="14" fontId="0" fillId="0" borderId="0" xfId="0" applyNumberFormat="1">
      <alignment vertical="center"/>
    </xf>
    <xf numFmtId="49" fontId="6" fillId="0" borderId="3" xfId="0" quotePrefix="1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quotePrefix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8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6" fillId="0" borderId="4" xfId="0" quotePrefix="1" applyNumberFormat="1" applyFont="1" applyBorder="1" applyAlignment="1">
      <alignment horizontal="center"/>
    </xf>
    <xf numFmtId="49" fontId="6" fillId="0" borderId="20" xfId="0" quotePrefix="1" applyNumberFormat="1" applyFont="1" applyBorder="1" applyAlignment="1">
      <alignment horizontal="center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/>
    </xf>
    <xf numFmtId="49" fontId="6" fillId="0" borderId="78" xfId="0" quotePrefix="1" applyNumberFormat="1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76" xfId="0" applyFont="1" applyBorder="1" applyAlignment="1" applyProtection="1">
      <alignment horizontal="center"/>
      <protection locked="0"/>
    </xf>
    <xf numFmtId="0" fontId="6" fillId="0" borderId="80" xfId="0" applyFont="1" applyBorder="1" applyAlignment="1" applyProtection="1">
      <alignment horizontal="center"/>
      <protection locked="0"/>
    </xf>
    <xf numFmtId="0" fontId="6" fillId="0" borderId="81" xfId="0" applyFont="1" applyBorder="1" applyAlignment="1">
      <alignment horizontal="center"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6" fillId="0" borderId="0" xfId="0" quotePrefix="1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6" xfId="0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>
      <alignment horizontal="center" vertical="center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/>
    </xf>
    <xf numFmtId="49" fontId="6" fillId="0" borderId="81" xfId="0" applyNumberFormat="1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96" xfId="0" applyFont="1" applyBorder="1" applyAlignment="1" applyProtection="1">
      <alignment horizontal="center"/>
      <protection locked="0"/>
    </xf>
    <xf numFmtId="0" fontId="6" fillId="0" borderId="103" xfId="0" applyFont="1" applyBorder="1" applyAlignment="1" applyProtection="1">
      <alignment horizontal="center"/>
      <protection locked="0"/>
    </xf>
    <xf numFmtId="49" fontId="6" fillId="0" borderId="81" xfId="0" quotePrefix="1" applyNumberFormat="1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/>
    </xf>
    <xf numFmtId="49" fontId="6" fillId="0" borderId="17" xfId="0" quotePrefix="1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49" fontId="6" fillId="0" borderId="78" xfId="0" applyNumberFormat="1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98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109" xfId="0" applyFont="1" applyBorder="1" applyAlignment="1" applyProtection="1">
      <alignment horizontal="center" vertical="center"/>
      <protection locked="0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 applyProtection="1">
      <alignment horizontal="center" vertical="center"/>
      <protection locked="0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/>
    </xf>
    <xf numFmtId="49" fontId="6" fillId="0" borderId="111" xfId="0" applyNumberFormat="1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109" xfId="0" applyFont="1" applyBorder="1" applyAlignment="1" applyProtection="1">
      <alignment horizontal="center"/>
      <protection locked="0"/>
    </xf>
    <xf numFmtId="0" fontId="6" fillId="0" borderId="117" xfId="0" applyFont="1" applyBorder="1" applyAlignment="1" applyProtection="1">
      <alignment horizontal="center"/>
      <protection locked="0"/>
    </xf>
    <xf numFmtId="0" fontId="6" fillId="0" borderId="80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6" fillId="0" borderId="121" xfId="0" applyFont="1" applyBorder="1" applyAlignment="1" applyProtection="1">
      <alignment horizontal="center"/>
      <protection locked="0"/>
    </xf>
    <xf numFmtId="49" fontId="6" fillId="0" borderId="111" xfId="0" quotePrefix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49" fontId="6" fillId="0" borderId="3" xfId="0" quotePrefix="1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>
      <alignment horizontal="center" vertical="center"/>
    </xf>
    <xf numFmtId="49" fontId="6" fillId="0" borderId="4" xfId="0" quotePrefix="1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118" xfId="0" applyFont="1" applyBorder="1" applyAlignment="1">
      <alignment horizontal="center" vertical="center"/>
    </xf>
    <xf numFmtId="49" fontId="6" fillId="0" borderId="78" xfId="0" quotePrefix="1" applyNumberFormat="1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21" xfId="0" applyFont="1" applyBorder="1" applyAlignment="1" applyProtection="1">
      <alignment horizontal="center" vertical="center"/>
      <protection locked="0"/>
    </xf>
    <xf numFmtId="49" fontId="6" fillId="0" borderId="20" xfId="0" quotePrefix="1" applyNumberFormat="1" applyFont="1" applyBorder="1" applyAlignment="1">
      <alignment horizontal="center" vertical="center"/>
    </xf>
    <xf numFmtId="49" fontId="6" fillId="0" borderId="78" xfId="0" applyNumberFormat="1" applyFont="1" applyBorder="1" applyAlignment="1">
      <alignment horizontal="center" vertical="center"/>
    </xf>
    <xf numFmtId="0" fontId="6" fillId="0" borderId="45" xfId="0" quotePrefix="1" applyFont="1" applyBorder="1" applyAlignment="1">
      <alignment horizontal="center" vertical="center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49" fontId="6" fillId="0" borderId="81" xfId="0" applyNumberFormat="1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49" fontId="6" fillId="0" borderId="81" xfId="0" quotePrefix="1" applyNumberFormat="1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96" xfId="0" applyFont="1" applyBorder="1" applyAlignment="1" applyProtection="1">
      <alignment horizontal="center" vertical="center" wrapText="1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49" fontId="6" fillId="0" borderId="17" xfId="0" quotePrefix="1" applyNumberFormat="1" applyFont="1" applyBorder="1" applyAlignment="1">
      <alignment horizontal="center" vertical="center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13" xfId="0" applyFont="1" applyBorder="1" applyAlignment="1">
      <alignment horizontal="center" vertical="center"/>
    </xf>
    <xf numFmtId="49" fontId="6" fillId="0" borderId="111" xfId="0" applyNumberFormat="1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quotePrefix="1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09" xfId="0" applyFont="1" applyBorder="1" applyAlignment="1" applyProtection="1">
      <alignment horizontal="center" vertical="center" wrapText="1"/>
      <protection locked="0"/>
    </xf>
    <xf numFmtId="0" fontId="6" fillId="0" borderId="11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23" xfId="0" applyFont="1" applyBorder="1" applyAlignment="1" applyProtection="1">
      <alignment horizontal="center" vertical="center"/>
      <protection locked="0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 applyProtection="1">
      <alignment horizontal="center" vertical="center"/>
      <protection locked="0"/>
    </xf>
    <xf numFmtId="0" fontId="6" fillId="0" borderId="126" xfId="0" applyFont="1" applyBorder="1" applyAlignment="1">
      <alignment horizontal="center" vertical="center"/>
    </xf>
    <xf numFmtId="0" fontId="6" fillId="0" borderId="132" xfId="0" applyFont="1" applyBorder="1" applyAlignment="1" applyProtection="1">
      <alignment horizontal="center" vertical="center"/>
      <protection locked="0"/>
    </xf>
    <xf numFmtId="0" fontId="6" fillId="0" borderId="13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22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 applyProtection="1">
      <alignment horizontal="center" vertical="center"/>
      <protection locked="0"/>
    </xf>
    <xf numFmtId="0" fontId="6" fillId="0" borderId="141" xfId="0" applyFont="1" applyBorder="1" applyAlignment="1">
      <alignment horizontal="center" vertical="center"/>
    </xf>
    <xf numFmtId="0" fontId="6" fillId="0" borderId="147" xfId="0" applyFont="1" applyBorder="1" applyAlignment="1" applyProtection="1">
      <alignment horizontal="center" vertical="center"/>
      <protection locked="0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 applyProtection="1">
      <alignment horizontal="center" vertical="center"/>
      <protection locked="0"/>
    </xf>
    <xf numFmtId="0" fontId="6" fillId="0" borderId="150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156" xfId="0" applyFont="1" applyBorder="1" applyAlignment="1" applyProtection="1">
      <alignment horizontal="center" vertical="center"/>
      <protection locked="0"/>
    </xf>
    <xf numFmtId="0" fontId="6" fillId="0" borderId="157" xfId="0" applyFont="1" applyBorder="1" applyAlignment="1">
      <alignment horizontal="center" vertical="center"/>
    </xf>
    <xf numFmtId="0" fontId="6" fillId="0" borderId="158" xfId="0" applyFont="1" applyBorder="1" applyAlignment="1" applyProtection="1">
      <alignment horizontal="center" vertical="center"/>
      <protection locked="0"/>
    </xf>
    <xf numFmtId="0" fontId="6" fillId="0" borderId="1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6" fillId="0" borderId="127" xfId="0" applyFont="1" applyBorder="1" applyAlignment="1">
      <alignment horizontal="center" vertical="center"/>
    </xf>
    <xf numFmtId="49" fontId="6" fillId="0" borderId="125" xfId="0" applyNumberFormat="1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23" xfId="0" applyFont="1" applyBorder="1" applyAlignment="1" applyProtection="1">
      <alignment horizontal="center" vertical="center" wrapText="1"/>
      <protection locked="0"/>
    </xf>
    <xf numFmtId="0" fontId="6" fillId="0" borderId="131" xfId="0" applyFont="1" applyBorder="1" applyAlignment="1" applyProtection="1">
      <alignment horizontal="center" vertical="center"/>
      <protection locked="0"/>
    </xf>
    <xf numFmtId="0" fontId="6" fillId="0" borderId="142" xfId="0" applyFont="1" applyBorder="1" applyAlignment="1">
      <alignment horizontal="center" vertical="center"/>
    </xf>
    <xf numFmtId="49" fontId="6" fillId="0" borderId="140" xfId="0" applyNumberFormat="1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 applyProtection="1">
      <alignment horizontal="center" vertical="center"/>
      <protection locked="0"/>
    </xf>
    <xf numFmtId="0" fontId="6" fillId="0" borderId="13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51" xfId="0" applyFont="1" applyBorder="1" applyAlignment="1">
      <alignment horizontal="center" vertical="center"/>
    </xf>
    <xf numFmtId="49" fontId="6" fillId="0" borderId="149" xfId="0" quotePrefix="1" applyNumberFormat="1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160" xfId="0" applyFont="1" applyBorder="1" applyAlignment="1">
      <alignment horizontal="center" vertical="center"/>
    </xf>
    <xf numFmtId="49" fontId="6" fillId="0" borderId="158" xfId="0" applyNumberFormat="1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6" fillId="0" borderId="125" xfId="0" quotePrefix="1" applyNumberFormat="1" applyFont="1" applyBorder="1" applyAlignment="1">
      <alignment horizontal="center" vertical="center"/>
    </xf>
    <xf numFmtId="49" fontId="6" fillId="0" borderId="11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16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76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56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>
      <alignment horizontal="center" vertical="center"/>
    </xf>
    <xf numFmtId="49" fontId="6" fillId="0" borderId="92" xfId="0" applyNumberFormat="1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6" fillId="0" borderId="106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3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38520;&#19978;&#31478;&#25216;&#37096;&#29992;/2016&#24180;&#24230;/Users/seiban03/Desktop/&#38520;&#19978;&#31478;&#25216;&#37096;&#29992;/var/mobile/Containers/Data/Application/0ECC070C-8587-4CB0-A38E-80774C14DE36/Documents/Inbox/&#36196;&#39640;&#38520;&#19978;&#37096;/2014&#24180;&#24230;/&#23019;&#36335;&#26481;/&#38520;&#19978;&#31478;&#25216;/2013&#38520;&#19978;/&#31478;&#25216;&#20250;&#30003;&#36796;/&#30003;&#36796;&#29992;&#23436;&#25104;&#12501;&#12449;&#12452;&#12523;/2013&#22320;&#21306;&#21029;&#35352;&#37682;&#20250;&#30003;&#367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38520;&#19978;&#31478;&#25216;&#37096;&#29992;/2017&#24180;&#24230;/17&#31478;&#25216;&#20250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"/>
      <sheetName val="menu"/>
      <sheetName val="記録入力"/>
      <sheetName val="初期設定"/>
      <sheetName val="リレー個票"/>
      <sheetName val="申込個票"/>
      <sheetName val="申込書"/>
      <sheetName val="貼付用2"/>
      <sheetName val="貼付用1"/>
      <sheetName val="データ作成"/>
      <sheetName val="選手_M"/>
      <sheetName val="選手_W"/>
      <sheetName val="学校番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>
            <v>208</v>
          </cell>
          <cell r="C5" t="str">
            <v>中道　真和 3</v>
          </cell>
          <cell r="D5" t="str">
            <v>ﾅｶﾐﾁ ﾏｻｶｽﾞ</v>
          </cell>
          <cell r="E5">
            <v>402</v>
          </cell>
          <cell r="F5" t="str">
            <v>姫 路 東</v>
          </cell>
          <cell r="G5">
            <v>128440208</v>
          </cell>
        </row>
        <row r="6">
          <cell r="B6">
            <v>209</v>
          </cell>
          <cell r="C6" t="str">
            <v>奥田　大樹 3</v>
          </cell>
          <cell r="D6" t="str">
            <v>ｵｸﾀﾞ ﾀｲｷ</v>
          </cell>
          <cell r="E6">
            <v>402</v>
          </cell>
          <cell r="F6" t="str">
            <v>姫 路 東</v>
          </cell>
          <cell r="G6">
            <v>128440209</v>
          </cell>
        </row>
        <row r="7">
          <cell r="B7">
            <v>210</v>
          </cell>
          <cell r="C7" t="str">
            <v>坂本　　諒 3</v>
          </cell>
          <cell r="D7" t="str">
            <v>ｻｶﾓﾄ ﾘｮｳ</v>
          </cell>
          <cell r="E7">
            <v>402</v>
          </cell>
          <cell r="F7" t="str">
            <v>姫 路 東</v>
          </cell>
          <cell r="G7">
            <v>128440210</v>
          </cell>
        </row>
        <row r="8">
          <cell r="B8">
            <v>211</v>
          </cell>
          <cell r="C8" t="str">
            <v>髙　　裕登 3</v>
          </cell>
          <cell r="D8" t="str">
            <v>ﾀｶ ﾋﾛﾄ</v>
          </cell>
          <cell r="E8">
            <v>402</v>
          </cell>
          <cell r="F8" t="str">
            <v>姫 路 東</v>
          </cell>
          <cell r="G8">
            <v>128440211</v>
          </cell>
        </row>
        <row r="9">
          <cell r="B9">
            <v>213</v>
          </cell>
          <cell r="C9" t="str">
            <v>萩原　郁哉 3</v>
          </cell>
          <cell r="D9" t="str">
            <v>ﾊｷﾞﾜﾗ ﾌﾐﾔ</v>
          </cell>
          <cell r="E9">
            <v>402</v>
          </cell>
          <cell r="F9" t="str">
            <v>姫 路 東</v>
          </cell>
          <cell r="G9">
            <v>128440213</v>
          </cell>
        </row>
        <row r="10">
          <cell r="B10">
            <v>214</v>
          </cell>
          <cell r="C10" t="str">
            <v>山本　晃伸 3</v>
          </cell>
          <cell r="D10" t="str">
            <v>ﾔﾏﾓﾄ ｱｷﾉﾌﾞ</v>
          </cell>
          <cell r="E10">
            <v>402</v>
          </cell>
          <cell r="F10" t="str">
            <v>姫 路 東</v>
          </cell>
          <cell r="G10">
            <v>128440214</v>
          </cell>
        </row>
        <row r="11">
          <cell r="B11">
            <v>215</v>
          </cell>
          <cell r="C11" t="str">
            <v>加茂田大嗣 2</v>
          </cell>
          <cell r="D11" t="str">
            <v>ｶﾓﾀﾞ ﾋﾛｼ</v>
          </cell>
          <cell r="E11">
            <v>402</v>
          </cell>
          <cell r="F11" t="str">
            <v>姫 路 東</v>
          </cell>
          <cell r="G11">
            <v>128440215</v>
          </cell>
        </row>
        <row r="12">
          <cell r="B12">
            <v>216</v>
          </cell>
          <cell r="C12" t="str">
            <v>勝山　陽生 2</v>
          </cell>
          <cell r="D12" t="str">
            <v>ｶﾂﾔﾏ ﾖｳｾｲ</v>
          </cell>
          <cell r="E12">
            <v>402</v>
          </cell>
          <cell r="F12" t="str">
            <v>姫 路 東</v>
          </cell>
          <cell r="G12">
            <v>128440216</v>
          </cell>
        </row>
        <row r="13">
          <cell r="B13">
            <v>217</v>
          </cell>
          <cell r="C13" t="str">
            <v>小林　優一 2</v>
          </cell>
          <cell r="D13" t="str">
            <v>ｺﾊﾞﾔｼ ﾕｳｲﾁ</v>
          </cell>
          <cell r="E13">
            <v>402</v>
          </cell>
          <cell r="F13" t="str">
            <v>姫 路 東</v>
          </cell>
          <cell r="G13">
            <v>128440217</v>
          </cell>
        </row>
        <row r="14">
          <cell r="B14">
            <v>218</v>
          </cell>
          <cell r="C14" t="str">
            <v>山本　亮太 2</v>
          </cell>
          <cell r="D14" t="str">
            <v>ﾔﾏﾓﾄ ﾘｮｳﾀ</v>
          </cell>
          <cell r="E14">
            <v>402</v>
          </cell>
          <cell r="F14" t="str">
            <v>姫 路 東</v>
          </cell>
          <cell r="G14">
            <v>128440218</v>
          </cell>
        </row>
        <row r="15">
          <cell r="B15">
            <v>219</v>
          </cell>
          <cell r="C15" t="str">
            <v>和田　拓也 2</v>
          </cell>
          <cell r="D15" t="str">
            <v>ﾜﾀﾞ ﾀｸﾔ</v>
          </cell>
          <cell r="E15">
            <v>402</v>
          </cell>
          <cell r="F15" t="str">
            <v>姫 路 東</v>
          </cell>
          <cell r="G15">
            <v>128440219</v>
          </cell>
        </row>
        <row r="16">
          <cell r="B16">
            <v>220</v>
          </cell>
          <cell r="C16" t="str">
            <v>大浦　義貴 2</v>
          </cell>
          <cell r="D16" t="str">
            <v>ｵｵｳﾗ ﾖｼｷ</v>
          </cell>
          <cell r="E16">
            <v>402</v>
          </cell>
          <cell r="F16" t="str">
            <v>姫 路 東</v>
          </cell>
          <cell r="G16">
            <v>128440220</v>
          </cell>
        </row>
        <row r="17">
          <cell r="B17">
            <v>221</v>
          </cell>
          <cell r="C17" t="str">
            <v>神田　祐紀 2</v>
          </cell>
          <cell r="D17" t="str">
            <v>ｶﾝﾀﾞ ﾕｳｷ</v>
          </cell>
          <cell r="E17">
            <v>402</v>
          </cell>
          <cell r="F17" t="str">
            <v>姫 路 東</v>
          </cell>
          <cell r="G17">
            <v>128440221</v>
          </cell>
        </row>
        <row r="18">
          <cell r="B18">
            <v>222</v>
          </cell>
          <cell r="C18" t="str">
            <v>西岡　達矢 2</v>
          </cell>
          <cell r="D18" t="str">
            <v>ﾆｼｵｶ ﾀﾂﾔ</v>
          </cell>
          <cell r="E18">
            <v>402</v>
          </cell>
          <cell r="F18" t="str">
            <v>姫 路 東</v>
          </cell>
          <cell r="G18">
            <v>128440222</v>
          </cell>
        </row>
        <row r="19">
          <cell r="B19">
            <v>223</v>
          </cell>
          <cell r="C19" t="str">
            <v>湊　　　颯 3</v>
          </cell>
          <cell r="D19" t="str">
            <v>ﾐﾅﾄ ｿｳ</v>
          </cell>
          <cell r="E19">
            <v>402</v>
          </cell>
          <cell r="F19" t="str">
            <v>姫 路 東</v>
          </cell>
          <cell r="G19">
            <v>128440223</v>
          </cell>
        </row>
        <row r="20">
          <cell r="E20">
            <v>400</v>
          </cell>
          <cell r="F20" t="e">
            <v>#N/A</v>
          </cell>
          <cell r="G20">
            <v>128440000</v>
          </cell>
        </row>
        <row r="21">
          <cell r="E21">
            <v>400</v>
          </cell>
          <cell r="F21" t="e">
            <v>#N/A</v>
          </cell>
          <cell r="G21">
            <v>128440000</v>
          </cell>
        </row>
        <row r="22">
          <cell r="E22">
            <v>400</v>
          </cell>
          <cell r="F22" t="e">
            <v>#N/A</v>
          </cell>
          <cell r="G22">
            <v>128440000</v>
          </cell>
        </row>
        <row r="23">
          <cell r="E23">
            <v>400</v>
          </cell>
          <cell r="F23" t="e">
            <v>#N/A</v>
          </cell>
          <cell r="G23">
            <v>128440000</v>
          </cell>
        </row>
        <row r="24">
          <cell r="E24">
            <v>400</v>
          </cell>
          <cell r="F24" t="e">
            <v>#N/A</v>
          </cell>
          <cell r="G24">
            <v>128440000</v>
          </cell>
        </row>
        <row r="25">
          <cell r="E25">
            <v>400</v>
          </cell>
          <cell r="F25" t="e">
            <v>#N/A</v>
          </cell>
          <cell r="G25">
            <v>128440000</v>
          </cell>
        </row>
        <row r="26">
          <cell r="E26">
            <v>400</v>
          </cell>
          <cell r="F26" t="e">
            <v>#N/A</v>
          </cell>
          <cell r="G26">
            <v>128440000</v>
          </cell>
        </row>
        <row r="27">
          <cell r="E27">
            <v>400</v>
          </cell>
          <cell r="F27" t="e">
            <v>#N/A</v>
          </cell>
          <cell r="G27">
            <v>128440000</v>
          </cell>
        </row>
        <row r="28">
          <cell r="E28">
            <v>400</v>
          </cell>
          <cell r="F28" t="e">
            <v>#N/A</v>
          </cell>
          <cell r="G28">
            <v>128440000</v>
          </cell>
        </row>
        <row r="29">
          <cell r="E29">
            <v>400</v>
          </cell>
          <cell r="F29" t="e">
            <v>#N/A</v>
          </cell>
          <cell r="G29">
            <v>128440000</v>
          </cell>
        </row>
        <row r="30">
          <cell r="E30">
            <v>400</v>
          </cell>
          <cell r="F30" t="e">
            <v>#N/A</v>
          </cell>
          <cell r="G30">
            <v>128440000</v>
          </cell>
        </row>
        <row r="31">
          <cell r="E31">
            <v>400</v>
          </cell>
          <cell r="F31" t="e">
            <v>#N/A</v>
          </cell>
          <cell r="G31">
            <v>128440000</v>
          </cell>
        </row>
        <row r="32">
          <cell r="E32">
            <v>400</v>
          </cell>
          <cell r="F32" t="e">
            <v>#N/A</v>
          </cell>
          <cell r="G32">
            <v>128440000</v>
          </cell>
        </row>
        <row r="33">
          <cell r="E33">
            <v>400</v>
          </cell>
          <cell r="F33" t="e">
            <v>#N/A</v>
          </cell>
          <cell r="G33">
            <v>128440000</v>
          </cell>
        </row>
        <row r="34">
          <cell r="E34">
            <v>400</v>
          </cell>
          <cell r="F34" t="e">
            <v>#N/A</v>
          </cell>
          <cell r="G34">
            <v>128440000</v>
          </cell>
        </row>
        <row r="35">
          <cell r="E35">
            <v>400</v>
          </cell>
          <cell r="F35" t="e">
            <v>#N/A</v>
          </cell>
          <cell r="G35">
            <v>128440000</v>
          </cell>
        </row>
        <row r="36">
          <cell r="E36">
            <v>400</v>
          </cell>
          <cell r="F36" t="e">
            <v>#N/A</v>
          </cell>
          <cell r="G36">
            <v>128440000</v>
          </cell>
        </row>
        <row r="37">
          <cell r="E37">
            <v>400</v>
          </cell>
          <cell r="F37" t="e">
            <v>#N/A</v>
          </cell>
          <cell r="G37">
            <v>128440000</v>
          </cell>
        </row>
        <row r="38">
          <cell r="E38">
            <v>400</v>
          </cell>
          <cell r="F38" t="e">
            <v>#N/A</v>
          </cell>
          <cell r="G38">
            <v>128440000</v>
          </cell>
        </row>
        <row r="39">
          <cell r="E39">
            <v>400</v>
          </cell>
          <cell r="F39" t="e">
            <v>#N/A</v>
          </cell>
          <cell r="G39">
            <v>128440000</v>
          </cell>
        </row>
        <row r="40">
          <cell r="E40">
            <v>400</v>
          </cell>
          <cell r="F40" t="e">
            <v>#N/A</v>
          </cell>
          <cell r="G40">
            <v>128440000</v>
          </cell>
        </row>
        <row r="41">
          <cell r="E41">
            <v>400</v>
          </cell>
          <cell r="F41" t="e">
            <v>#N/A</v>
          </cell>
          <cell r="G41">
            <v>128440000</v>
          </cell>
        </row>
        <row r="42">
          <cell r="E42">
            <v>400</v>
          </cell>
          <cell r="F42" t="e">
            <v>#N/A</v>
          </cell>
          <cell r="G42">
            <v>128440000</v>
          </cell>
        </row>
        <row r="43">
          <cell r="E43">
            <v>400</v>
          </cell>
          <cell r="F43" t="e">
            <v>#N/A</v>
          </cell>
          <cell r="G43">
            <v>128440000</v>
          </cell>
        </row>
        <row r="44">
          <cell r="E44">
            <v>400</v>
          </cell>
          <cell r="F44" t="e">
            <v>#N/A</v>
          </cell>
          <cell r="G44">
            <v>128440000</v>
          </cell>
        </row>
        <row r="45">
          <cell r="E45">
            <v>400</v>
          </cell>
          <cell r="F45" t="e">
            <v>#N/A</v>
          </cell>
          <cell r="G45">
            <v>128440000</v>
          </cell>
        </row>
        <row r="46">
          <cell r="E46">
            <v>400</v>
          </cell>
          <cell r="F46" t="e">
            <v>#N/A</v>
          </cell>
          <cell r="G46">
            <v>128440000</v>
          </cell>
        </row>
        <row r="47">
          <cell r="E47">
            <v>400</v>
          </cell>
          <cell r="F47" t="e">
            <v>#N/A</v>
          </cell>
          <cell r="G47">
            <v>128440000</v>
          </cell>
        </row>
        <row r="48">
          <cell r="E48">
            <v>400</v>
          </cell>
          <cell r="F48" t="e">
            <v>#N/A</v>
          </cell>
          <cell r="G48">
            <v>128440000</v>
          </cell>
        </row>
        <row r="49">
          <cell r="E49">
            <v>400</v>
          </cell>
          <cell r="F49" t="e">
            <v>#N/A</v>
          </cell>
          <cell r="G49">
            <v>128440000</v>
          </cell>
        </row>
        <row r="50">
          <cell r="E50">
            <v>400</v>
          </cell>
          <cell r="F50" t="e">
            <v>#N/A</v>
          </cell>
          <cell r="G50">
            <v>128440000</v>
          </cell>
        </row>
        <row r="51">
          <cell r="E51">
            <v>400</v>
          </cell>
          <cell r="F51" t="e">
            <v>#N/A</v>
          </cell>
          <cell r="G51">
            <v>128440000</v>
          </cell>
        </row>
        <row r="52">
          <cell r="E52">
            <v>400</v>
          </cell>
          <cell r="F52" t="e">
            <v>#N/A</v>
          </cell>
          <cell r="G52">
            <v>128440000</v>
          </cell>
        </row>
        <row r="53">
          <cell r="E53">
            <v>400</v>
          </cell>
          <cell r="F53" t="e">
            <v>#N/A</v>
          </cell>
          <cell r="G53">
            <v>128440000</v>
          </cell>
        </row>
        <row r="54">
          <cell r="E54">
            <v>400</v>
          </cell>
          <cell r="F54" t="e">
            <v>#N/A</v>
          </cell>
          <cell r="G54">
            <v>128440000</v>
          </cell>
        </row>
        <row r="55">
          <cell r="E55">
            <v>400</v>
          </cell>
          <cell r="F55" t="e">
            <v>#N/A</v>
          </cell>
          <cell r="G55">
            <v>128440000</v>
          </cell>
        </row>
        <row r="56">
          <cell r="E56">
            <v>400</v>
          </cell>
          <cell r="F56" t="e">
            <v>#N/A</v>
          </cell>
          <cell r="G56">
            <v>128440000</v>
          </cell>
        </row>
        <row r="57">
          <cell r="E57">
            <v>400</v>
          </cell>
          <cell r="F57" t="e">
            <v>#N/A</v>
          </cell>
          <cell r="G57">
            <v>128440000</v>
          </cell>
        </row>
        <row r="58">
          <cell r="E58">
            <v>400</v>
          </cell>
          <cell r="F58" t="e">
            <v>#N/A</v>
          </cell>
          <cell r="G58">
            <v>128440000</v>
          </cell>
        </row>
        <row r="59">
          <cell r="E59">
            <v>400</v>
          </cell>
          <cell r="F59" t="e">
            <v>#N/A</v>
          </cell>
          <cell r="G59">
            <v>128440000</v>
          </cell>
        </row>
        <row r="60">
          <cell r="E60">
            <v>400</v>
          </cell>
          <cell r="F60" t="e">
            <v>#N/A</v>
          </cell>
          <cell r="G60">
            <v>128440000</v>
          </cell>
        </row>
        <row r="61">
          <cell r="E61">
            <v>400</v>
          </cell>
          <cell r="F61" t="e">
            <v>#N/A</v>
          </cell>
          <cell r="G61">
            <v>128440000</v>
          </cell>
        </row>
        <row r="62">
          <cell r="E62">
            <v>400</v>
          </cell>
          <cell r="F62" t="e">
            <v>#N/A</v>
          </cell>
          <cell r="G62">
            <v>128440000</v>
          </cell>
        </row>
        <row r="63">
          <cell r="E63">
            <v>400</v>
          </cell>
          <cell r="F63" t="e">
            <v>#N/A</v>
          </cell>
          <cell r="G63">
            <v>128440000</v>
          </cell>
        </row>
        <row r="64">
          <cell r="E64">
            <v>400</v>
          </cell>
          <cell r="F64" t="e">
            <v>#N/A</v>
          </cell>
          <cell r="G64">
            <v>128440000</v>
          </cell>
        </row>
        <row r="65">
          <cell r="E65">
            <v>400</v>
          </cell>
          <cell r="F65" t="e">
            <v>#N/A</v>
          </cell>
          <cell r="G65">
            <v>128440000</v>
          </cell>
        </row>
        <row r="66">
          <cell r="E66">
            <v>400</v>
          </cell>
          <cell r="F66" t="e">
            <v>#N/A</v>
          </cell>
          <cell r="G66">
            <v>128440000</v>
          </cell>
        </row>
        <row r="67">
          <cell r="E67">
            <v>400</v>
          </cell>
          <cell r="F67" t="e">
            <v>#N/A</v>
          </cell>
          <cell r="G67">
            <v>128440000</v>
          </cell>
        </row>
        <row r="68">
          <cell r="E68">
            <v>400</v>
          </cell>
          <cell r="F68" t="e">
            <v>#N/A</v>
          </cell>
          <cell r="G68">
            <v>128440000</v>
          </cell>
        </row>
        <row r="69">
          <cell r="E69">
            <v>400</v>
          </cell>
          <cell r="F69" t="e">
            <v>#N/A</v>
          </cell>
          <cell r="G69">
            <v>128440000</v>
          </cell>
        </row>
        <row r="70">
          <cell r="E70">
            <v>400</v>
          </cell>
          <cell r="F70" t="e">
            <v>#N/A</v>
          </cell>
          <cell r="G70">
            <v>128440000</v>
          </cell>
        </row>
        <row r="71">
          <cell r="E71">
            <v>400</v>
          </cell>
          <cell r="F71" t="e">
            <v>#N/A</v>
          </cell>
          <cell r="G71">
            <v>128440000</v>
          </cell>
        </row>
        <row r="72">
          <cell r="E72">
            <v>400</v>
          </cell>
          <cell r="F72" t="e">
            <v>#N/A</v>
          </cell>
          <cell r="G72">
            <v>128440000</v>
          </cell>
        </row>
        <row r="73">
          <cell r="E73">
            <v>400</v>
          </cell>
          <cell r="F73" t="e">
            <v>#N/A</v>
          </cell>
          <cell r="G73">
            <v>128440000</v>
          </cell>
        </row>
        <row r="74">
          <cell r="E74">
            <v>400</v>
          </cell>
          <cell r="F74" t="e">
            <v>#N/A</v>
          </cell>
          <cell r="G74">
            <v>128440000</v>
          </cell>
        </row>
        <row r="75">
          <cell r="E75">
            <v>400</v>
          </cell>
          <cell r="F75" t="e">
            <v>#N/A</v>
          </cell>
          <cell r="G75">
            <v>128440000</v>
          </cell>
        </row>
        <row r="76">
          <cell r="E76">
            <v>400</v>
          </cell>
          <cell r="F76" t="e">
            <v>#N/A</v>
          </cell>
          <cell r="G76">
            <v>128440000</v>
          </cell>
        </row>
        <row r="77">
          <cell r="E77">
            <v>400</v>
          </cell>
          <cell r="F77" t="e">
            <v>#N/A</v>
          </cell>
          <cell r="G77">
            <v>128440000</v>
          </cell>
        </row>
        <row r="78">
          <cell r="E78">
            <v>400</v>
          </cell>
          <cell r="F78" t="e">
            <v>#N/A</v>
          </cell>
          <cell r="G78">
            <v>128440000</v>
          </cell>
        </row>
        <row r="79">
          <cell r="E79">
            <v>400</v>
          </cell>
          <cell r="F79" t="e">
            <v>#N/A</v>
          </cell>
          <cell r="G79">
            <v>128440000</v>
          </cell>
        </row>
        <row r="80">
          <cell r="E80">
            <v>400</v>
          </cell>
          <cell r="F80" t="e">
            <v>#N/A</v>
          </cell>
          <cell r="G80">
            <v>128440000</v>
          </cell>
        </row>
        <row r="81">
          <cell r="E81">
            <v>400</v>
          </cell>
          <cell r="F81" t="e">
            <v>#N/A</v>
          </cell>
          <cell r="G81">
            <v>128440000</v>
          </cell>
        </row>
        <row r="82">
          <cell r="E82">
            <v>400</v>
          </cell>
          <cell r="F82" t="e">
            <v>#N/A</v>
          </cell>
          <cell r="G82">
            <v>128440000</v>
          </cell>
        </row>
        <row r="83">
          <cell r="E83">
            <v>400</v>
          </cell>
          <cell r="F83" t="e">
            <v>#N/A</v>
          </cell>
          <cell r="G83">
            <v>128440000</v>
          </cell>
        </row>
        <row r="84">
          <cell r="E84">
            <v>400</v>
          </cell>
          <cell r="F84" t="e">
            <v>#N/A</v>
          </cell>
          <cell r="G84">
            <v>128440000</v>
          </cell>
        </row>
        <row r="85">
          <cell r="E85">
            <v>400</v>
          </cell>
          <cell r="F85" t="e">
            <v>#N/A</v>
          </cell>
          <cell r="G85">
            <v>128440000</v>
          </cell>
        </row>
        <row r="86">
          <cell r="E86">
            <v>400</v>
          </cell>
          <cell r="F86" t="e">
            <v>#N/A</v>
          </cell>
          <cell r="G86">
            <v>128440000</v>
          </cell>
        </row>
        <row r="87">
          <cell r="E87">
            <v>400</v>
          </cell>
          <cell r="F87" t="e">
            <v>#N/A</v>
          </cell>
          <cell r="G87">
            <v>128440000</v>
          </cell>
        </row>
        <row r="88">
          <cell r="E88">
            <v>400</v>
          </cell>
          <cell r="F88" t="e">
            <v>#N/A</v>
          </cell>
          <cell r="G88">
            <v>128440000</v>
          </cell>
        </row>
        <row r="89">
          <cell r="E89">
            <v>400</v>
          </cell>
          <cell r="F89" t="e">
            <v>#N/A</v>
          </cell>
          <cell r="G89">
            <v>128440000</v>
          </cell>
        </row>
        <row r="90">
          <cell r="E90">
            <v>400</v>
          </cell>
          <cell r="F90" t="e">
            <v>#N/A</v>
          </cell>
          <cell r="G90">
            <v>128440000</v>
          </cell>
        </row>
        <row r="91">
          <cell r="E91">
            <v>400</v>
          </cell>
          <cell r="F91" t="e">
            <v>#N/A</v>
          </cell>
          <cell r="G91">
            <v>128440000</v>
          </cell>
        </row>
        <row r="92">
          <cell r="E92">
            <v>400</v>
          </cell>
          <cell r="F92" t="e">
            <v>#N/A</v>
          </cell>
          <cell r="G92">
            <v>128440000</v>
          </cell>
        </row>
        <row r="93">
          <cell r="E93">
            <v>400</v>
          </cell>
          <cell r="F93" t="e">
            <v>#N/A</v>
          </cell>
          <cell r="G93">
            <v>128440000</v>
          </cell>
        </row>
        <row r="94">
          <cell r="E94">
            <v>400</v>
          </cell>
          <cell r="F94" t="e">
            <v>#N/A</v>
          </cell>
          <cell r="G94">
            <v>128440000</v>
          </cell>
        </row>
        <row r="95">
          <cell r="E95">
            <v>400</v>
          </cell>
          <cell r="F95" t="e">
            <v>#N/A</v>
          </cell>
          <cell r="G95">
            <v>128440000</v>
          </cell>
        </row>
        <row r="96">
          <cell r="E96">
            <v>400</v>
          </cell>
          <cell r="F96" t="e">
            <v>#N/A</v>
          </cell>
          <cell r="G96">
            <v>128440000</v>
          </cell>
        </row>
        <row r="97">
          <cell r="E97">
            <v>400</v>
          </cell>
          <cell r="F97" t="e">
            <v>#N/A</v>
          </cell>
          <cell r="G97">
            <v>128440000</v>
          </cell>
        </row>
        <row r="98">
          <cell r="E98">
            <v>400</v>
          </cell>
          <cell r="F98" t="e">
            <v>#N/A</v>
          </cell>
          <cell r="G98">
            <v>128440000</v>
          </cell>
        </row>
        <row r="99">
          <cell r="E99">
            <v>400</v>
          </cell>
          <cell r="F99" t="e">
            <v>#N/A</v>
          </cell>
          <cell r="G99">
            <v>128440000</v>
          </cell>
        </row>
        <row r="100">
          <cell r="E100">
            <v>400</v>
          </cell>
          <cell r="F100" t="e">
            <v>#N/A</v>
          </cell>
          <cell r="G100">
            <v>128440000</v>
          </cell>
        </row>
        <row r="101">
          <cell r="E101">
            <v>400</v>
          </cell>
          <cell r="F101" t="e">
            <v>#N/A</v>
          </cell>
          <cell r="G101">
            <v>128440000</v>
          </cell>
        </row>
        <row r="102">
          <cell r="E102">
            <v>400</v>
          </cell>
          <cell r="F102" t="e">
            <v>#N/A</v>
          </cell>
          <cell r="G102">
            <v>128440000</v>
          </cell>
        </row>
        <row r="103">
          <cell r="E103">
            <v>400</v>
          </cell>
          <cell r="F103" t="e">
            <v>#N/A</v>
          </cell>
          <cell r="G103">
            <v>128440000</v>
          </cell>
        </row>
        <row r="104">
          <cell r="E104">
            <v>400</v>
          </cell>
          <cell r="F104" t="e">
            <v>#N/A</v>
          </cell>
          <cell r="G104">
            <v>128440000</v>
          </cell>
        </row>
        <row r="105">
          <cell r="E105">
            <v>400</v>
          </cell>
          <cell r="F105" t="e">
            <v>#N/A</v>
          </cell>
          <cell r="G105">
            <v>128440000</v>
          </cell>
        </row>
        <row r="106">
          <cell r="E106">
            <v>400</v>
          </cell>
          <cell r="F106" t="e">
            <v>#N/A</v>
          </cell>
          <cell r="G106">
            <v>128440000</v>
          </cell>
        </row>
        <row r="107">
          <cell r="E107">
            <v>400</v>
          </cell>
          <cell r="F107" t="e">
            <v>#N/A</v>
          </cell>
          <cell r="G107">
            <v>128440000</v>
          </cell>
        </row>
        <row r="108">
          <cell r="E108">
            <v>400</v>
          </cell>
          <cell r="F108" t="e">
            <v>#N/A</v>
          </cell>
          <cell r="G108">
            <v>128440000</v>
          </cell>
        </row>
        <row r="109">
          <cell r="E109">
            <v>400</v>
          </cell>
          <cell r="F109" t="e">
            <v>#N/A</v>
          </cell>
          <cell r="G109">
            <v>128440000</v>
          </cell>
        </row>
        <row r="110">
          <cell r="E110">
            <v>400</v>
          </cell>
          <cell r="F110" t="e">
            <v>#N/A</v>
          </cell>
          <cell r="G110">
            <v>128440000</v>
          </cell>
        </row>
        <row r="111">
          <cell r="E111">
            <v>400</v>
          </cell>
          <cell r="F111" t="e">
            <v>#N/A</v>
          </cell>
          <cell r="G111">
            <v>128440000</v>
          </cell>
        </row>
        <row r="112">
          <cell r="E112">
            <v>400</v>
          </cell>
          <cell r="F112" t="e">
            <v>#N/A</v>
          </cell>
          <cell r="G112">
            <v>128440000</v>
          </cell>
        </row>
        <row r="113">
          <cell r="E113">
            <v>400</v>
          </cell>
          <cell r="F113" t="e">
            <v>#N/A</v>
          </cell>
          <cell r="G113">
            <v>128440000</v>
          </cell>
        </row>
        <row r="114">
          <cell r="E114">
            <v>400</v>
          </cell>
          <cell r="F114" t="e">
            <v>#N/A</v>
          </cell>
          <cell r="G114">
            <v>128440000</v>
          </cell>
        </row>
        <row r="115">
          <cell r="E115">
            <v>400</v>
          </cell>
          <cell r="F115" t="e">
            <v>#N/A</v>
          </cell>
          <cell r="G115">
            <v>128440000</v>
          </cell>
        </row>
        <row r="116">
          <cell r="E116">
            <v>400</v>
          </cell>
          <cell r="F116" t="e">
            <v>#N/A</v>
          </cell>
          <cell r="G116">
            <v>128440000</v>
          </cell>
        </row>
        <row r="117">
          <cell r="E117">
            <v>400</v>
          </cell>
          <cell r="F117" t="e">
            <v>#N/A</v>
          </cell>
          <cell r="G117">
            <v>128440000</v>
          </cell>
        </row>
        <row r="118">
          <cell r="E118">
            <v>400</v>
          </cell>
          <cell r="F118" t="e">
            <v>#N/A</v>
          </cell>
          <cell r="G118">
            <v>128440000</v>
          </cell>
        </row>
        <row r="119">
          <cell r="E119">
            <v>400</v>
          </cell>
          <cell r="F119" t="e">
            <v>#N/A</v>
          </cell>
          <cell r="G119">
            <v>128440000</v>
          </cell>
        </row>
        <row r="120">
          <cell r="E120">
            <v>400</v>
          </cell>
          <cell r="F120" t="e">
            <v>#N/A</v>
          </cell>
          <cell r="G120">
            <v>128440000</v>
          </cell>
        </row>
        <row r="121">
          <cell r="E121">
            <v>400</v>
          </cell>
          <cell r="F121" t="e">
            <v>#N/A</v>
          </cell>
          <cell r="G121">
            <v>128440000</v>
          </cell>
        </row>
        <row r="122">
          <cell r="E122">
            <v>400</v>
          </cell>
          <cell r="F122" t="e">
            <v>#N/A</v>
          </cell>
          <cell r="G122">
            <v>128440000</v>
          </cell>
        </row>
        <row r="123">
          <cell r="E123">
            <v>400</v>
          </cell>
          <cell r="F123" t="e">
            <v>#N/A</v>
          </cell>
          <cell r="G123">
            <v>128440000</v>
          </cell>
        </row>
        <row r="124">
          <cell r="E124">
            <v>400</v>
          </cell>
          <cell r="F124" t="e">
            <v>#N/A</v>
          </cell>
          <cell r="G124">
            <v>128440000</v>
          </cell>
        </row>
        <row r="125">
          <cell r="E125">
            <v>400</v>
          </cell>
          <cell r="F125" t="e">
            <v>#N/A</v>
          </cell>
          <cell r="G125">
            <v>128440000</v>
          </cell>
        </row>
        <row r="126">
          <cell r="E126">
            <v>400</v>
          </cell>
          <cell r="F126" t="e">
            <v>#N/A</v>
          </cell>
          <cell r="G126">
            <v>128440000</v>
          </cell>
        </row>
        <row r="127">
          <cell r="E127">
            <v>400</v>
          </cell>
          <cell r="F127" t="e">
            <v>#N/A</v>
          </cell>
          <cell r="G127">
            <v>128440000</v>
          </cell>
        </row>
        <row r="128">
          <cell r="E128">
            <v>400</v>
          </cell>
          <cell r="F128" t="e">
            <v>#N/A</v>
          </cell>
          <cell r="G128">
            <v>128440000</v>
          </cell>
        </row>
        <row r="129">
          <cell r="E129">
            <v>400</v>
          </cell>
          <cell r="F129" t="e">
            <v>#N/A</v>
          </cell>
          <cell r="G129">
            <v>128440000</v>
          </cell>
        </row>
        <row r="130">
          <cell r="E130">
            <v>400</v>
          </cell>
          <cell r="F130" t="e">
            <v>#N/A</v>
          </cell>
          <cell r="G130">
            <v>128440000</v>
          </cell>
        </row>
        <row r="131">
          <cell r="E131">
            <v>400</v>
          </cell>
          <cell r="F131" t="e">
            <v>#N/A</v>
          </cell>
          <cell r="G131">
            <v>128440000</v>
          </cell>
        </row>
        <row r="132">
          <cell r="E132">
            <v>400</v>
          </cell>
          <cell r="F132" t="e">
            <v>#N/A</v>
          </cell>
          <cell r="G132">
            <v>128440000</v>
          </cell>
        </row>
        <row r="133">
          <cell r="E133">
            <v>400</v>
          </cell>
          <cell r="F133" t="e">
            <v>#N/A</v>
          </cell>
          <cell r="G133">
            <v>128440000</v>
          </cell>
        </row>
        <row r="134">
          <cell r="E134">
            <v>400</v>
          </cell>
          <cell r="F134" t="e">
            <v>#N/A</v>
          </cell>
          <cell r="G134">
            <v>128440000</v>
          </cell>
        </row>
        <row r="135">
          <cell r="E135">
            <v>400</v>
          </cell>
          <cell r="F135" t="e">
            <v>#N/A</v>
          </cell>
          <cell r="G135">
            <v>128440000</v>
          </cell>
        </row>
        <row r="136">
          <cell r="E136">
            <v>400</v>
          </cell>
          <cell r="F136" t="e">
            <v>#N/A</v>
          </cell>
          <cell r="G136">
            <v>128440000</v>
          </cell>
        </row>
        <row r="137">
          <cell r="E137">
            <v>400</v>
          </cell>
          <cell r="F137" t="e">
            <v>#N/A</v>
          </cell>
          <cell r="G137">
            <v>128440000</v>
          </cell>
        </row>
        <row r="138">
          <cell r="E138">
            <v>400</v>
          </cell>
          <cell r="F138" t="e">
            <v>#N/A</v>
          </cell>
          <cell r="G138">
            <v>128440000</v>
          </cell>
        </row>
        <row r="139">
          <cell r="E139">
            <v>400</v>
          </cell>
          <cell r="F139" t="e">
            <v>#N/A</v>
          </cell>
          <cell r="G139">
            <v>128440000</v>
          </cell>
        </row>
        <row r="140">
          <cell r="E140">
            <v>400</v>
          </cell>
          <cell r="F140" t="e">
            <v>#N/A</v>
          </cell>
          <cell r="G140">
            <v>128440000</v>
          </cell>
        </row>
        <row r="141">
          <cell r="E141">
            <v>400</v>
          </cell>
          <cell r="F141" t="e">
            <v>#N/A</v>
          </cell>
          <cell r="G141">
            <v>128440000</v>
          </cell>
        </row>
        <row r="142">
          <cell r="E142">
            <v>400</v>
          </cell>
          <cell r="F142" t="e">
            <v>#N/A</v>
          </cell>
          <cell r="G142">
            <v>128440000</v>
          </cell>
        </row>
        <row r="143">
          <cell r="E143">
            <v>400</v>
          </cell>
          <cell r="F143" t="e">
            <v>#N/A</v>
          </cell>
          <cell r="G143">
            <v>128440000</v>
          </cell>
        </row>
        <row r="144">
          <cell r="E144">
            <v>400</v>
          </cell>
          <cell r="F144" t="e">
            <v>#N/A</v>
          </cell>
          <cell r="G144">
            <v>128440000</v>
          </cell>
        </row>
        <row r="145">
          <cell r="E145">
            <v>400</v>
          </cell>
          <cell r="F145" t="e">
            <v>#N/A</v>
          </cell>
          <cell r="G145">
            <v>128440000</v>
          </cell>
        </row>
        <row r="146">
          <cell r="E146">
            <v>400</v>
          </cell>
          <cell r="F146" t="e">
            <v>#N/A</v>
          </cell>
          <cell r="G146">
            <v>128440000</v>
          </cell>
        </row>
        <row r="147">
          <cell r="E147">
            <v>400</v>
          </cell>
          <cell r="F147" t="e">
            <v>#N/A</v>
          </cell>
          <cell r="G147">
            <v>128440000</v>
          </cell>
        </row>
        <row r="148">
          <cell r="E148">
            <v>400</v>
          </cell>
          <cell r="F148" t="e">
            <v>#N/A</v>
          </cell>
          <cell r="G148">
            <v>128440000</v>
          </cell>
        </row>
        <row r="149">
          <cell r="E149">
            <v>400</v>
          </cell>
          <cell r="F149" t="e">
            <v>#N/A</v>
          </cell>
          <cell r="G149">
            <v>128440000</v>
          </cell>
        </row>
        <row r="150">
          <cell r="E150">
            <v>400</v>
          </cell>
          <cell r="F150" t="e">
            <v>#N/A</v>
          </cell>
          <cell r="G150">
            <v>128440000</v>
          </cell>
        </row>
        <row r="151">
          <cell r="E151">
            <v>400</v>
          </cell>
          <cell r="F151" t="e">
            <v>#N/A</v>
          </cell>
          <cell r="G151">
            <v>128440000</v>
          </cell>
        </row>
        <row r="152">
          <cell r="E152">
            <v>400</v>
          </cell>
          <cell r="F152" t="e">
            <v>#N/A</v>
          </cell>
          <cell r="G152">
            <v>128440000</v>
          </cell>
        </row>
        <row r="153">
          <cell r="E153">
            <v>400</v>
          </cell>
          <cell r="F153" t="e">
            <v>#N/A</v>
          </cell>
          <cell r="G153">
            <v>128440000</v>
          </cell>
        </row>
        <row r="154">
          <cell r="E154">
            <v>400</v>
          </cell>
          <cell r="F154" t="e">
            <v>#N/A</v>
          </cell>
          <cell r="G154">
            <v>128440000</v>
          </cell>
        </row>
        <row r="155">
          <cell r="E155">
            <v>400</v>
          </cell>
          <cell r="F155" t="e">
            <v>#N/A</v>
          </cell>
          <cell r="G155">
            <v>128440000</v>
          </cell>
        </row>
        <row r="156">
          <cell r="E156">
            <v>400</v>
          </cell>
          <cell r="F156" t="e">
            <v>#N/A</v>
          </cell>
          <cell r="G156">
            <v>128440000</v>
          </cell>
        </row>
        <row r="157">
          <cell r="E157">
            <v>400</v>
          </cell>
          <cell r="F157" t="e">
            <v>#N/A</v>
          </cell>
          <cell r="G157">
            <v>128440000</v>
          </cell>
        </row>
        <row r="158">
          <cell r="E158">
            <v>400</v>
          </cell>
          <cell r="F158" t="e">
            <v>#N/A</v>
          </cell>
          <cell r="G158">
            <v>128440000</v>
          </cell>
        </row>
        <row r="159">
          <cell r="E159">
            <v>400</v>
          </cell>
          <cell r="F159" t="e">
            <v>#N/A</v>
          </cell>
          <cell r="G159">
            <v>128440000</v>
          </cell>
        </row>
        <row r="160">
          <cell r="E160">
            <v>400</v>
          </cell>
          <cell r="F160" t="e">
            <v>#N/A</v>
          </cell>
          <cell r="G160">
            <v>128440000</v>
          </cell>
        </row>
        <row r="161">
          <cell r="E161">
            <v>400</v>
          </cell>
          <cell r="F161" t="e">
            <v>#N/A</v>
          </cell>
          <cell r="G161">
            <v>128440000</v>
          </cell>
        </row>
        <row r="162">
          <cell r="E162">
            <v>400</v>
          </cell>
          <cell r="F162" t="e">
            <v>#N/A</v>
          </cell>
          <cell r="G162">
            <v>128440000</v>
          </cell>
        </row>
        <row r="163">
          <cell r="E163">
            <v>400</v>
          </cell>
          <cell r="F163" t="e">
            <v>#N/A</v>
          </cell>
          <cell r="G163">
            <v>128440000</v>
          </cell>
        </row>
        <row r="164">
          <cell r="E164">
            <v>400</v>
          </cell>
          <cell r="F164" t="e">
            <v>#N/A</v>
          </cell>
          <cell r="G164">
            <v>128440000</v>
          </cell>
        </row>
        <row r="165">
          <cell r="E165">
            <v>400</v>
          </cell>
          <cell r="F165" t="e">
            <v>#N/A</v>
          </cell>
          <cell r="G165">
            <v>128440000</v>
          </cell>
        </row>
        <row r="166">
          <cell r="E166">
            <v>400</v>
          </cell>
          <cell r="F166" t="e">
            <v>#N/A</v>
          </cell>
          <cell r="G166">
            <v>128440000</v>
          </cell>
        </row>
        <row r="167">
          <cell r="E167">
            <v>400</v>
          </cell>
          <cell r="F167" t="e">
            <v>#N/A</v>
          </cell>
          <cell r="G167">
            <v>128440000</v>
          </cell>
        </row>
        <row r="168">
          <cell r="E168">
            <v>400</v>
          </cell>
          <cell r="F168" t="e">
            <v>#N/A</v>
          </cell>
          <cell r="G168">
            <v>128440000</v>
          </cell>
        </row>
        <row r="169">
          <cell r="E169">
            <v>400</v>
          </cell>
          <cell r="F169" t="e">
            <v>#N/A</v>
          </cell>
          <cell r="G169">
            <v>128440000</v>
          </cell>
        </row>
        <row r="170">
          <cell r="E170">
            <v>400</v>
          </cell>
          <cell r="F170" t="e">
            <v>#N/A</v>
          </cell>
          <cell r="G170">
            <v>128440000</v>
          </cell>
        </row>
        <row r="171">
          <cell r="E171">
            <v>400</v>
          </cell>
          <cell r="F171" t="e">
            <v>#N/A</v>
          </cell>
          <cell r="G171">
            <v>128440000</v>
          </cell>
        </row>
        <row r="172">
          <cell r="E172">
            <v>400</v>
          </cell>
          <cell r="F172" t="e">
            <v>#N/A</v>
          </cell>
          <cell r="G172">
            <v>128440000</v>
          </cell>
        </row>
        <row r="173">
          <cell r="E173">
            <v>400</v>
          </cell>
          <cell r="F173" t="e">
            <v>#N/A</v>
          </cell>
          <cell r="G173">
            <v>128440000</v>
          </cell>
        </row>
        <row r="174">
          <cell r="E174">
            <v>400</v>
          </cell>
          <cell r="F174" t="e">
            <v>#N/A</v>
          </cell>
          <cell r="G174">
            <v>128440000</v>
          </cell>
        </row>
        <row r="175">
          <cell r="E175">
            <v>400</v>
          </cell>
          <cell r="F175" t="e">
            <v>#N/A</v>
          </cell>
          <cell r="G175">
            <v>128440000</v>
          </cell>
        </row>
        <row r="176">
          <cell r="E176">
            <v>400</v>
          </cell>
          <cell r="F176" t="e">
            <v>#N/A</v>
          </cell>
          <cell r="G176">
            <v>128440000</v>
          </cell>
        </row>
        <row r="177">
          <cell r="E177">
            <v>400</v>
          </cell>
          <cell r="F177" t="e">
            <v>#N/A</v>
          </cell>
          <cell r="G177">
            <v>128440000</v>
          </cell>
        </row>
        <row r="178">
          <cell r="E178">
            <v>400</v>
          </cell>
          <cell r="F178" t="e">
            <v>#N/A</v>
          </cell>
          <cell r="G178">
            <v>128440000</v>
          </cell>
        </row>
        <row r="179">
          <cell r="E179">
            <v>400</v>
          </cell>
          <cell r="F179" t="e">
            <v>#N/A</v>
          </cell>
          <cell r="G179">
            <v>128440000</v>
          </cell>
        </row>
        <row r="180">
          <cell r="E180">
            <v>400</v>
          </cell>
          <cell r="F180" t="e">
            <v>#N/A</v>
          </cell>
          <cell r="G180">
            <v>128440000</v>
          </cell>
        </row>
        <row r="181">
          <cell r="E181">
            <v>400</v>
          </cell>
          <cell r="F181" t="e">
            <v>#N/A</v>
          </cell>
          <cell r="G181">
            <v>128440000</v>
          </cell>
        </row>
        <row r="182">
          <cell r="E182">
            <v>400</v>
          </cell>
          <cell r="F182" t="e">
            <v>#N/A</v>
          </cell>
          <cell r="G182">
            <v>128440000</v>
          </cell>
        </row>
        <row r="183">
          <cell r="E183">
            <v>400</v>
          </cell>
          <cell r="F183" t="e">
            <v>#N/A</v>
          </cell>
          <cell r="G183">
            <v>128440000</v>
          </cell>
        </row>
        <row r="184">
          <cell r="E184">
            <v>400</v>
          </cell>
          <cell r="F184" t="e">
            <v>#N/A</v>
          </cell>
          <cell r="G184">
            <v>128440000</v>
          </cell>
        </row>
        <row r="185">
          <cell r="E185">
            <v>400</v>
          </cell>
          <cell r="F185" t="e">
            <v>#N/A</v>
          </cell>
          <cell r="G185">
            <v>128440000</v>
          </cell>
        </row>
        <row r="186">
          <cell r="E186">
            <v>400</v>
          </cell>
          <cell r="F186" t="e">
            <v>#N/A</v>
          </cell>
          <cell r="G186">
            <v>128440000</v>
          </cell>
        </row>
        <row r="187">
          <cell r="E187">
            <v>400</v>
          </cell>
          <cell r="F187" t="e">
            <v>#N/A</v>
          </cell>
          <cell r="G187">
            <v>128440000</v>
          </cell>
        </row>
        <row r="188">
          <cell r="E188">
            <v>400</v>
          </cell>
          <cell r="F188" t="e">
            <v>#N/A</v>
          </cell>
          <cell r="G188">
            <v>128440000</v>
          </cell>
        </row>
        <row r="189">
          <cell r="E189">
            <v>400</v>
          </cell>
          <cell r="F189" t="e">
            <v>#N/A</v>
          </cell>
          <cell r="G189">
            <v>128440000</v>
          </cell>
        </row>
        <row r="190">
          <cell r="E190">
            <v>400</v>
          </cell>
          <cell r="F190" t="e">
            <v>#N/A</v>
          </cell>
          <cell r="G190">
            <v>128440000</v>
          </cell>
        </row>
        <row r="191">
          <cell r="E191">
            <v>400</v>
          </cell>
          <cell r="F191" t="e">
            <v>#N/A</v>
          </cell>
          <cell r="G191">
            <v>128440000</v>
          </cell>
        </row>
        <row r="192">
          <cell r="E192">
            <v>400</v>
          </cell>
          <cell r="F192" t="e">
            <v>#N/A</v>
          </cell>
          <cell r="G192">
            <v>128440000</v>
          </cell>
        </row>
        <row r="193">
          <cell r="E193">
            <v>400</v>
          </cell>
          <cell r="F193" t="e">
            <v>#N/A</v>
          </cell>
          <cell r="G193">
            <v>128440000</v>
          </cell>
        </row>
        <row r="194">
          <cell r="E194">
            <v>400</v>
          </cell>
          <cell r="F194" t="e">
            <v>#N/A</v>
          </cell>
          <cell r="G194">
            <v>128440000</v>
          </cell>
        </row>
        <row r="195">
          <cell r="E195">
            <v>400</v>
          </cell>
          <cell r="F195" t="e">
            <v>#N/A</v>
          </cell>
          <cell r="G195">
            <v>128440000</v>
          </cell>
        </row>
        <row r="196">
          <cell r="E196">
            <v>400</v>
          </cell>
          <cell r="F196" t="e">
            <v>#N/A</v>
          </cell>
          <cell r="G196">
            <v>128440000</v>
          </cell>
        </row>
        <row r="197">
          <cell r="E197">
            <v>400</v>
          </cell>
          <cell r="F197" t="e">
            <v>#N/A</v>
          </cell>
          <cell r="G197">
            <v>128440000</v>
          </cell>
        </row>
        <row r="198">
          <cell r="E198">
            <v>400</v>
          </cell>
          <cell r="F198" t="e">
            <v>#N/A</v>
          </cell>
          <cell r="G198">
            <v>128440000</v>
          </cell>
        </row>
        <row r="199">
          <cell r="E199">
            <v>400</v>
          </cell>
          <cell r="F199" t="e">
            <v>#N/A</v>
          </cell>
          <cell r="G199">
            <v>128440000</v>
          </cell>
        </row>
        <row r="200">
          <cell r="E200">
            <v>400</v>
          </cell>
          <cell r="F200" t="e">
            <v>#N/A</v>
          </cell>
          <cell r="G200">
            <v>128440000</v>
          </cell>
        </row>
        <row r="201">
          <cell r="E201">
            <v>400</v>
          </cell>
          <cell r="F201" t="e">
            <v>#N/A</v>
          </cell>
          <cell r="G201">
            <v>128440000</v>
          </cell>
        </row>
        <row r="202">
          <cell r="E202">
            <v>400</v>
          </cell>
          <cell r="F202" t="e">
            <v>#N/A</v>
          </cell>
          <cell r="G202">
            <v>128440000</v>
          </cell>
        </row>
        <row r="203">
          <cell r="E203">
            <v>400</v>
          </cell>
          <cell r="F203" t="e">
            <v>#N/A</v>
          </cell>
          <cell r="G203">
            <v>128440000</v>
          </cell>
        </row>
        <row r="204">
          <cell r="E204">
            <v>400</v>
          </cell>
          <cell r="F204" t="e">
            <v>#N/A</v>
          </cell>
          <cell r="G204">
            <v>128440000</v>
          </cell>
        </row>
        <row r="205">
          <cell r="E205">
            <v>400</v>
          </cell>
          <cell r="F205" t="e">
            <v>#N/A</v>
          </cell>
          <cell r="G205">
            <v>128440000</v>
          </cell>
        </row>
        <row r="206">
          <cell r="E206">
            <v>400</v>
          </cell>
          <cell r="F206" t="e">
            <v>#N/A</v>
          </cell>
          <cell r="G206">
            <v>128440000</v>
          </cell>
        </row>
        <row r="207">
          <cell r="E207">
            <v>400</v>
          </cell>
          <cell r="F207" t="e">
            <v>#N/A</v>
          </cell>
          <cell r="G207">
            <v>128440000</v>
          </cell>
        </row>
        <row r="208">
          <cell r="E208">
            <v>400</v>
          </cell>
          <cell r="F208" t="e">
            <v>#N/A</v>
          </cell>
          <cell r="G208">
            <v>128440000</v>
          </cell>
        </row>
        <row r="209">
          <cell r="E209">
            <v>400</v>
          </cell>
          <cell r="F209" t="e">
            <v>#N/A</v>
          </cell>
          <cell r="G209">
            <v>128440000</v>
          </cell>
        </row>
      </sheetData>
      <sheetData sheetId="11" refreshError="1">
        <row r="5">
          <cell r="B5">
            <v>272</v>
          </cell>
          <cell r="C5" t="str">
            <v>塩谷　友惟 3</v>
          </cell>
          <cell r="D5" t="str">
            <v>ｼｵﾀﾆ ﾕｲ</v>
          </cell>
          <cell r="E5">
            <v>402</v>
          </cell>
          <cell r="F5" t="str">
            <v>姫 路 東</v>
          </cell>
          <cell r="G5">
            <v>228440272</v>
          </cell>
        </row>
        <row r="6">
          <cell r="B6">
            <v>274</v>
          </cell>
          <cell r="C6" t="str">
            <v>土居あゆみ 3</v>
          </cell>
          <cell r="D6" t="str">
            <v>ﾄﾞｲ ｱﾕﾐ</v>
          </cell>
          <cell r="E6">
            <v>402</v>
          </cell>
          <cell r="F6" t="str">
            <v>姫 路 東</v>
          </cell>
          <cell r="G6">
            <v>228440274</v>
          </cell>
        </row>
        <row r="7">
          <cell r="B7">
            <v>275</v>
          </cell>
          <cell r="C7" t="str">
            <v>平林　　鈴 3</v>
          </cell>
          <cell r="D7" t="str">
            <v>ﾋﾗﾊﾞﾔｼ ﾚｲ</v>
          </cell>
          <cell r="E7">
            <v>402</v>
          </cell>
          <cell r="F7" t="str">
            <v>姫 路 東</v>
          </cell>
          <cell r="G7">
            <v>228440275</v>
          </cell>
        </row>
        <row r="8">
          <cell r="B8">
            <v>276</v>
          </cell>
          <cell r="C8" t="str">
            <v>谷本　優衣 3</v>
          </cell>
          <cell r="D8" t="str">
            <v>ﾀﾆﾓﾄ ﾕｲ</v>
          </cell>
          <cell r="E8">
            <v>402</v>
          </cell>
          <cell r="F8" t="str">
            <v>姫 路 東</v>
          </cell>
          <cell r="G8">
            <v>228440276</v>
          </cell>
        </row>
        <row r="9">
          <cell r="B9">
            <v>277</v>
          </cell>
          <cell r="C9" t="str">
            <v>名村　紗希 3</v>
          </cell>
          <cell r="D9" t="str">
            <v>ﾅﾑﾗ ｻｷ</v>
          </cell>
          <cell r="E9">
            <v>402</v>
          </cell>
          <cell r="F9" t="str">
            <v>姫 路 東</v>
          </cell>
          <cell r="G9">
            <v>228440277</v>
          </cell>
        </row>
        <row r="10">
          <cell r="B10">
            <v>279</v>
          </cell>
          <cell r="C10" t="str">
            <v>桑原　史帆 2</v>
          </cell>
          <cell r="D10" t="str">
            <v>ｸﾜﾊﾞﾗ ｼﾎ</v>
          </cell>
          <cell r="E10">
            <v>402</v>
          </cell>
          <cell r="F10" t="str">
            <v>姫 路 東</v>
          </cell>
          <cell r="G10">
            <v>228440279</v>
          </cell>
        </row>
        <row r="11">
          <cell r="B11">
            <v>280</v>
          </cell>
          <cell r="C11" t="str">
            <v>三柳　千尋 2</v>
          </cell>
          <cell r="D11" t="str">
            <v>ﾐﾔﾅｷﾞ ﾁﾋﾛ</v>
          </cell>
          <cell r="E11">
            <v>402</v>
          </cell>
          <cell r="F11" t="str">
            <v>姫 路 東</v>
          </cell>
          <cell r="G11">
            <v>228440280</v>
          </cell>
        </row>
        <row r="12">
          <cell r="B12">
            <v>281</v>
          </cell>
          <cell r="C12" t="str">
            <v>田中　鈴菜 2</v>
          </cell>
          <cell r="D12" t="str">
            <v>ﾀﾅｶ ｽｽﾞﾅ</v>
          </cell>
          <cell r="E12">
            <v>402</v>
          </cell>
          <cell r="F12" t="str">
            <v>姫 路 東</v>
          </cell>
          <cell r="G12">
            <v>228440281</v>
          </cell>
        </row>
        <row r="13">
          <cell r="B13">
            <v>282</v>
          </cell>
          <cell r="C13" t="str">
            <v>内海　敬子 2</v>
          </cell>
          <cell r="D13" t="str">
            <v>ｳﾂﾐ ｹｲｺ</v>
          </cell>
          <cell r="E13">
            <v>402</v>
          </cell>
          <cell r="F13" t="str">
            <v>姫 路 東</v>
          </cell>
          <cell r="G13">
            <v>228440282</v>
          </cell>
        </row>
        <row r="14">
          <cell r="B14">
            <v>283</v>
          </cell>
          <cell r="C14" t="str">
            <v>杉原　　舞 2</v>
          </cell>
          <cell r="D14" t="str">
            <v>ｽｷﾞﾊﾗ ﾏｲ</v>
          </cell>
          <cell r="E14">
            <v>402</v>
          </cell>
          <cell r="F14" t="str">
            <v>姫 路 東</v>
          </cell>
          <cell r="G14">
            <v>228440283</v>
          </cell>
        </row>
        <row r="15">
          <cell r="B15">
            <v>284</v>
          </cell>
          <cell r="C15" t="str">
            <v>長野　梨沙 2</v>
          </cell>
          <cell r="D15" t="str">
            <v>ﾅｶﾞﾉ ﾘｻ</v>
          </cell>
          <cell r="E15">
            <v>402</v>
          </cell>
          <cell r="F15" t="str">
            <v>姫 路 東</v>
          </cell>
          <cell r="G15">
            <v>228440284</v>
          </cell>
        </row>
        <row r="16">
          <cell r="B16">
            <v>285</v>
          </cell>
          <cell r="C16" t="str">
            <v>納庄　優菜 2</v>
          </cell>
          <cell r="D16" t="str">
            <v>ﾉｳｼｮｳ ﾕｳﾅ</v>
          </cell>
          <cell r="E16">
            <v>402</v>
          </cell>
          <cell r="F16" t="str">
            <v>姫 路 東</v>
          </cell>
          <cell r="G16">
            <v>228440285</v>
          </cell>
        </row>
        <row r="17">
          <cell r="B17">
            <v>286</v>
          </cell>
          <cell r="C17" t="str">
            <v>辻井　香苗 2</v>
          </cell>
          <cell r="D17" t="str">
            <v>ﾂｼﾞｲ ｶﾅｴ</v>
          </cell>
          <cell r="E17">
            <v>402</v>
          </cell>
          <cell r="F17" t="str">
            <v>姫 路 東</v>
          </cell>
          <cell r="G17">
            <v>228440286</v>
          </cell>
        </row>
        <row r="18">
          <cell r="B18">
            <v>287</v>
          </cell>
          <cell r="C18" t="str">
            <v>林　　夏帆 2</v>
          </cell>
          <cell r="D18" t="str">
            <v>ﾊﾔｼ ﾅﾂﾎ</v>
          </cell>
          <cell r="E18">
            <v>402</v>
          </cell>
          <cell r="F18" t="str">
            <v>姫 路 東</v>
          </cell>
          <cell r="G18">
            <v>228440287</v>
          </cell>
        </row>
        <row r="19">
          <cell r="E19">
            <v>400</v>
          </cell>
          <cell r="F19" t="e">
            <v>#N/A</v>
          </cell>
          <cell r="G19">
            <v>228440000</v>
          </cell>
        </row>
        <row r="20">
          <cell r="E20">
            <v>400</v>
          </cell>
          <cell r="F20" t="e">
            <v>#N/A</v>
          </cell>
          <cell r="G20">
            <v>228440000</v>
          </cell>
        </row>
        <row r="21">
          <cell r="E21">
            <v>400</v>
          </cell>
          <cell r="F21" t="e">
            <v>#N/A</v>
          </cell>
          <cell r="G21">
            <v>228440000</v>
          </cell>
        </row>
        <row r="22">
          <cell r="E22">
            <v>400</v>
          </cell>
          <cell r="F22" t="e">
            <v>#N/A</v>
          </cell>
          <cell r="G22">
            <v>228440000</v>
          </cell>
        </row>
        <row r="23">
          <cell r="E23">
            <v>400</v>
          </cell>
          <cell r="F23" t="e">
            <v>#N/A</v>
          </cell>
          <cell r="G23">
            <v>228440000</v>
          </cell>
        </row>
        <row r="24">
          <cell r="E24">
            <v>400</v>
          </cell>
          <cell r="F24" t="e">
            <v>#N/A</v>
          </cell>
          <cell r="G24">
            <v>228440000</v>
          </cell>
        </row>
        <row r="25">
          <cell r="E25">
            <v>400</v>
          </cell>
          <cell r="F25" t="e">
            <v>#N/A</v>
          </cell>
          <cell r="G25">
            <v>228440000</v>
          </cell>
        </row>
        <row r="26">
          <cell r="E26">
            <v>400</v>
          </cell>
          <cell r="F26" t="e">
            <v>#N/A</v>
          </cell>
          <cell r="G26">
            <v>228440000</v>
          </cell>
        </row>
        <row r="27">
          <cell r="E27">
            <v>400</v>
          </cell>
          <cell r="F27" t="e">
            <v>#N/A</v>
          </cell>
          <cell r="G27">
            <v>228440000</v>
          </cell>
        </row>
        <row r="28">
          <cell r="E28">
            <v>400</v>
          </cell>
          <cell r="F28" t="e">
            <v>#N/A</v>
          </cell>
          <cell r="G28">
            <v>228440000</v>
          </cell>
        </row>
        <row r="29">
          <cell r="E29">
            <v>400</v>
          </cell>
          <cell r="F29" t="e">
            <v>#N/A</v>
          </cell>
          <cell r="G29">
            <v>228440000</v>
          </cell>
        </row>
        <row r="30">
          <cell r="E30">
            <v>400</v>
          </cell>
          <cell r="F30" t="e">
            <v>#N/A</v>
          </cell>
          <cell r="G30">
            <v>228440000</v>
          </cell>
        </row>
        <row r="31">
          <cell r="E31">
            <v>400</v>
          </cell>
          <cell r="F31" t="e">
            <v>#N/A</v>
          </cell>
          <cell r="G31">
            <v>228440000</v>
          </cell>
        </row>
        <row r="32">
          <cell r="E32">
            <v>400</v>
          </cell>
          <cell r="F32" t="e">
            <v>#N/A</v>
          </cell>
          <cell r="G32">
            <v>228440000</v>
          </cell>
        </row>
        <row r="33">
          <cell r="E33">
            <v>400</v>
          </cell>
          <cell r="F33" t="e">
            <v>#N/A</v>
          </cell>
          <cell r="G33">
            <v>228440000</v>
          </cell>
        </row>
        <row r="34">
          <cell r="E34">
            <v>400</v>
          </cell>
          <cell r="F34" t="e">
            <v>#N/A</v>
          </cell>
          <cell r="G34">
            <v>228440000</v>
          </cell>
        </row>
        <row r="35">
          <cell r="E35">
            <v>400</v>
          </cell>
          <cell r="F35" t="e">
            <v>#N/A</v>
          </cell>
          <cell r="G35">
            <v>228440000</v>
          </cell>
        </row>
        <row r="36">
          <cell r="E36">
            <v>400</v>
          </cell>
          <cell r="F36" t="e">
            <v>#N/A</v>
          </cell>
          <cell r="G36">
            <v>228440000</v>
          </cell>
        </row>
        <row r="37">
          <cell r="E37">
            <v>400</v>
          </cell>
          <cell r="F37" t="e">
            <v>#N/A</v>
          </cell>
          <cell r="G37">
            <v>228440000</v>
          </cell>
        </row>
        <row r="38">
          <cell r="E38">
            <v>400</v>
          </cell>
          <cell r="F38" t="e">
            <v>#N/A</v>
          </cell>
          <cell r="G38">
            <v>228440000</v>
          </cell>
        </row>
        <row r="39">
          <cell r="E39">
            <v>400</v>
          </cell>
          <cell r="F39" t="e">
            <v>#N/A</v>
          </cell>
          <cell r="G39">
            <v>228440000</v>
          </cell>
        </row>
        <row r="40">
          <cell r="E40">
            <v>400</v>
          </cell>
          <cell r="F40" t="e">
            <v>#N/A</v>
          </cell>
          <cell r="G40">
            <v>228440000</v>
          </cell>
        </row>
        <row r="41">
          <cell r="E41">
            <v>400</v>
          </cell>
          <cell r="F41" t="e">
            <v>#N/A</v>
          </cell>
          <cell r="G41">
            <v>228440000</v>
          </cell>
        </row>
        <row r="42">
          <cell r="E42">
            <v>400</v>
          </cell>
          <cell r="F42" t="e">
            <v>#N/A</v>
          </cell>
          <cell r="G42">
            <v>228440000</v>
          </cell>
        </row>
        <row r="43">
          <cell r="E43">
            <v>400</v>
          </cell>
          <cell r="F43" t="e">
            <v>#N/A</v>
          </cell>
          <cell r="G43">
            <v>228440000</v>
          </cell>
        </row>
        <row r="44">
          <cell r="E44">
            <v>400</v>
          </cell>
          <cell r="F44" t="e">
            <v>#N/A</v>
          </cell>
          <cell r="G44">
            <v>228440000</v>
          </cell>
        </row>
        <row r="45">
          <cell r="E45">
            <v>400</v>
          </cell>
          <cell r="F45" t="e">
            <v>#N/A</v>
          </cell>
          <cell r="G45">
            <v>228440000</v>
          </cell>
        </row>
        <row r="46">
          <cell r="E46">
            <v>400</v>
          </cell>
          <cell r="F46" t="e">
            <v>#N/A</v>
          </cell>
          <cell r="G46">
            <v>228440000</v>
          </cell>
        </row>
        <row r="47">
          <cell r="E47">
            <v>400</v>
          </cell>
          <cell r="F47" t="e">
            <v>#N/A</v>
          </cell>
          <cell r="G47">
            <v>228440000</v>
          </cell>
        </row>
        <row r="48">
          <cell r="E48">
            <v>400</v>
          </cell>
          <cell r="F48" t="e">
            <v>#N/A</v>
          </cell>
          <cell r="G48">
            <v>228440000</v>
          </cell>
        </row>
        <row r="49">
          <cell r="E49">
            <v>400</v>
          </cell>
          <cell r="F49" t="e">
            <v>#N/A</v>
          </cell>
          <cell r="G49">
            <v>228440000</v>
          </cell>
        </row>
        <row r="50">
          <cell r="E50">
            <v>400</v>
          </cell>
          <cell r="F50" t="e">
            <v>#N/A</v>
          </cell>
          <cell r="G50">
            <v>228440000</v>
          </cell>
        </row>
        <row r="51">
          <cell r="E51">
            <v>400</v>
          </cell>
          <cell r="F51" t="e">
            <v>#N/A</v>
          </cell>
          <cell r="G51">
            <v>228440000</v>
          </cell>
        </row>
        <row r="52">
          <cell r="E52">
            <v>400</v>
          </cell>
          <cell r="F52" t="e">
            <v>#N/A</v>
          </cell>
          <cell r="G52">
            <v>228440000</v>
          </cell>
        </row>
        <row r="53">
          <cell r="E53">
            <v>400</v>
          </cell>
          <cell r="F53" t="e">
            <v>#N/A</v>
          </cell>
          <cell r="G53">
            <v>228440000</v>
          </cell>
        </row>
        <row r="54">
          <cell r="E54">
            <v>400</v>
          </cell>
          <cell r="F54" t="e">
            <v>#N/A</v>
          </cell>
          <cell r="G54">
            <v>228440000</v>
          </cell>
        </row>
        <row r="55">
          <cell r="E55">
            <v>400</v>
          </cell>
          <cell r="F55" t="e">
            <v>#N/A</v>
          </cell>
          <cell r="G55">
            <v>228440000</v>
          </cell>
        </row>
        <row r="56">
          <cell r="E56">
            <v>400</v>
          </cell>
          <cell r="F56" t="e">
            <v>#N/A</v>
          </cell>
          <cell r="G56">
            <v>228440000</v>
          </cell>
        </row>
        <row r="57">
          <cell r="E57">
            <v>400</v>
          </cell>
          <cell r="F57" t="e">
            <v>#N/A</v>
          </cell>
          <cell r="G57">
            <v>228440000</v>
          </cell>
        </row>
        <row r="58">
          <cell r="E58">
            <v>400</v>
          </cell>
          <cell r="F58" t="e">
            <v>#N/A</v>
          </cell>
          <cell r="G58">
            <v>228440000</v>
          </cell>
        </row>
        <row r="59">
          <cell r="E59">
            <v>400</v>
          </cell>
          <cell r="F59" t="e">
            <v>#N/A</v>
          </cell>
          <cell r="G59">
            <v>228440000</v>
          </cell>
        </row>
        <row r="60">
          <cell r="E60">
            <v>400</v>
          </cell>
          <cell r="F60" t="e">
            <v>#N/A</v>
          </cell>
          <cell r="G60">
            <v>228440000</v>
          </cell>
        </row>
        <row r="61">
          <cell r="E61">
            <v>400</v>
          </cell>
          <cell r="F61" t="e">
            <v>#N/A</v>
          </cell>
          <cell r="G61">
            <v>228440000</v>
          </cell>
        </row>
        <row r="62">
          <cell r="E62">
            <v>400</v>
          </cell>
          <cell r="F62" t="e">
            <v>#N/A</v>
          </cell>
          <cell r="G62">
            <v>228440000</v>
          </cell>
        </row>
        <row r="63">
          <cell r="E63">
            <v>400</v>
          </cell>
          <cell r="F63" t="e">
            <v>#N/A</v>
          </cell>
          <cell r="G63">
            <v>228440000</v>
          </cell>
        </row>
        <row r="64">
          <cell r="E64">
            <v>400</v>
          </cell>
          <cell r="F64" t="e">
            <v>#N/A</v>
          </cell>
          <cell r="G64">
            <v>228440000</v>
          </cell>
        </row>
        <row r="65">
          <cell r="E65">
            <v>400</v>
          </cell>
          <cell r="F65" t="e">
            <v>#N/A</v>
          </cell>
          <cell r="G65">
            <v>228440000</v>
          </cell>
        </row>
        <row r="66">
          <cell r="E66">
            <v>400</v>
          </cell>
          <cell r="F66" t="e">
            <v>#N/A</v>
          </cell>
          <cell r="G66">
            <v>228440000</v>
          </cell>
        </row>
        <row r="67">
          <cell r="E67">
            <v>400</v>
          </cell>
          <cell r="F67" t="e">
            <v>#N/A</v>
          </cell>
          <cell r="G67">
            <v>228440000</v>
          </cell>
        </row>
        <row r="68">
          <cell r="E68">
            <v>400</v>
          </cell>
          <cell r="F68" t="e">
            <v>#N/A</v>
          </cell>
          <cell r="G68">
            <v>228440000</v>
          </cell>
        </row>
        <row r="69">
          <cell r="E69">
            <v>400</v>
          </cell>
          <cell r="F69" t="e">
            <v>#N/A</v>
          </cell>
          <cell r="G69">
            <v>228440000</v>
          </cell>
        </row>
        <row r="70">
          <cell r="E70">
            <v>400</v>
          </cell>
          <cell r="F70" t="e">
            <v>#N/A</v>
          </cell>
          <cell r="G70">
            <v>228440000</v>
          </cell>
        </row>
        <row r="71">
          <cell r="E71">
            <v>400</v>
          </cell>
          <cell r="F71" t="e">
            <v>#N/A</v>
          </cell>
          <cell r="G71">
            <v>228440000</v>
          </cell>
        </row>
        <row r="72">
          <cell r="E72">
            <v>400</v>
          </cell>
          <cell r="F72" t="e">
            <v>#N/A</v>
          </cell>
          <cell r="G72">
            <v>228440000</v>
          </cell>
        </row>
        <row r="73">
          <cell r="E73">
            <v>400</v>
          </cell>
          <cell r="F73" t="e">
            <v>#N/A</v>
          </cell>
          <cell r="G73">
            <v>228440000</v>
          </cell>
        </row>
        <row r="74">
          <cell r="E74">
            <v>400</v>
          </cell>
          <cell r="F74" t="e">
            <v>#N/A</v>
          </cell>
          <cell r="G74">
            <v>228440000</v>
          </cell>
        </row>
        <row r="75">
          <cell r="E75">
            <v>400</v>
          </cell>
          <cell r="F75" t="e">
            <v>#N/A</v>
          </cell>
          <cell r="G75">
            <v>228440000</v>
          </cell>
        </row>
        <row r="76">
          <cell r="E76">
            <v>400</v>
          </cell>
          <cell r="F76" t="e">
            <v>#N/A</v>
          </cell>
          <cell r="G76">
            <v>228440000</v>
          </cell>
        </row>
        <row r="77">
          <cell r="E77">
            <v>400</v>
          </cell>
          <cell r="F77" t="e">
            <v>#N/A</v>
          </cell>
          <cell r="G77">
            <v>228440000</v>
          </cell>
        </row>
        <row r="78">
          <cell r="E78">
            <v>400</v>
          </cell>
          <cell r="F78" t="e">
            <v>#N/A</v>
          </cell>
          <cell r="G78">
            <v>228440000</v>
          </cell>
        </row>
        <row r="79">
          <cell r="E79">
            <v>400</v>
          </cell>
          <cell r="F79" t="e">
            <v>#N/A</v>
          </cell>
          <cell r="G79">
            <v>228440000</v>
          </cell>
        </row>
        <row r="80">
          <cell r="E80">
            <v>400</v>
          </cell>
          <cell r="F80" t="e">
            <v>#N/A</v>
          </cell>
          <cell r="G80">
            <v>228440000</v>
          </cell>
        </row>
        <row r="81">
          <cell r="E81">
            <v>400</v>
          </cell>
          <cell r="F81" t="e">
            <v>#N/A</v>
          </cell>
          <cell r="G81">
            <v>228440000</v>
          </cell>
        </row>
        <row r="82">
          <cell r="E82">
            <v>400</v>
          </cell>
          <cell r="F82" t="e">
            <v>#N/A</v>
          </cell>
          <cell r="G82">
            <v>228440000</v>
          </cell>
        </row>
        <row r="83">
          <cell r="E83">
            <v>400</v>
          </cell>
          <cell r="F83" t="e">
            <v>#N/A</v>
          </cell>
          <cell r="G83">
            <v>228440000</v>
          </cell>
        </row>
        <row r="84">
          <cell r="E84">
            <v>400</v>
          </cell>
          <cell r="F84" t="e">
            <v>#N/A</v>
          </cell>
          <cell r="G84">
            <v>228440000</v>
          </cell>
        </row>
        <row r="85">
          <cell r="E85">
            <v>400</v>
          </cell>
          <cell r="F85" t="e">
            <v>#N/A</v>
          </cell>
          <cell r="G85">
            <v>228440000</v>
          </cell>
        </row>
        <row r="86">
          <cell r="E86">
            <v>400</v>
          </cell>
          <cell r="F86" t="e">
            <v>#N/A</v>
          </cell>
          <cell r="G86">
            <v>228440000</v>
          </cell>
        </row>
        <row r="87">
          <cell r="E87">
            <v>400</v>
          </cell>
          <cell r="F87" t="e">
            <v>#N/A</v>
          </cell>
          <cell r="G87">
            <v>228440000</v>
          </cell>
        </row>
        <row r="88">
          <cell r="E88">
            <v>400</v>
          </cell>
          <cell r="F88" t="e">
            <v>#N/A</v>
          </cell>
          <cell r="G88">
            <v>228440000</v>
          </cell>
        </row>
        <row r="89">
          <cell r="E89">
            <v>400</v>
          </cell>
          <cell r="F89" t="e">
            <v>#N/A</v>
          </cell>
          <cell r="G89">
            <v>228440000</v>
          </cell>
        </row>
        <row r="90">
          <cell r="E90">
            <v>400</v>
          </cell>
          <cell r="F90" t="e">
            <v>#N/A</v>
          </cell>
          <cell r="G90">
            <v>228440000</v>
          </cell>
        </row>
        <row r="91">
          <cell r="E91">
            <v>400</v>
          </cell>
          <cell r="F91" t="e">
            <v>#N/A</v>
          </cell>
          <cell r="G91">
            <v>228440000</v>
          </cell>
        </row>
        <row r="92">
          <cell r="E92">
            <v>400</v>
          </cell>
          <cell r="F92" t="e">
            <v>#N/A</v>
          </cell>
          <cell r="G92">
            <v>228440000</v>
          </cell>
        </row>
        <row r="93">
          <cell r="E93">
            <v>400</v>
          </cell>
          <cell r="F93" t="e">
            <v>#N/A</v>
          </cell>
          <cell r="G93">
            <v>228440000</v>
          </cell>
        </row>
        <row r="94">
          <cell r="E94">
            <v>400</v>
          </cell>
          <cell r="F94" t="e">
            <v>#N/A</v>
          </cell>
          <cell r="G94">
            <v>228440000</v>
          </cell>
        </row>
        <row r="95">
          <cell r="E95">
            <v>400</v>
          </cell>
          <cell r="F95" t="e">
            <v>#N/A</v>
          </cell>
          <cell r="G95">
            <v>228440000</v>
          </cell>
        </row>
        <row r="96">
          <cell r="E96">
            <v>400</v>
          </cell>
          <cell r="F96" t="e">
            <v>#N/A</v>
          </cell>
          <cell r="G96">
            <v>228440000</v>
          </cell>
        </row>
        <row r="97">
          <cell r="E97">
            <v>400</v>
          </cell>
          <cell r="F97" t="e">
            <v>#N/A</v>
          </cell>
          <cell r="G97">
            <v>228440000</v>
          </cell>
        </row>
        <row r="98">
          <cell r="E98">
            <v>400</v>
          </cell>
          <cell r="F98" t="e">
            <v>#N/A</v>
          </cell>
          <cell r="G98">
            <v>228440000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目"/>
      <sheetName val="原簿大会用"/>
      <sheetName val="原簿記録会用"/>
      <sheetName val="選手男"/>
      <sheetName val="選手女"/>
      <sheetName val="県春季記録会"/>
      <sheetName val="地区別記録会"/>
      <sheetName val="姫路市記録会"/>
      <sheetName val="県IH西播予選"/>
      <sheetName val="県IH"/>
      <sheetName val="姫路市高校記録会"/>
      <sheetName val="県ユース西播地区予選"/>
      <sheetName val="県ユース"/>
      <sheetName val="西播ジュニア"/>
      <sheetName val="西播選手権"/>
      <sheetName val="県高校秋季記録会"/>
      <sheetName val="ベスト女子"/>
      <sheetName val="今季記録女"/>
      <sheetName val="今季記録男"/>
      <sheetName val="ベスト男子"/>
    </sheetNames>
    <sheetDataSet>
      <sheetData sheetId="0">
        <row r="1">
          <cell r="A1" t="str">
            <v>コード</v>
          </cell>
          <cell r="B1" t="str">
            <v>種目</v>
          </cell>
        </row>
        <row r="2">
          <cell r="A2">
            <v>1</v>
          </cell>
          <cell r="B2" t="str">
            <v>100m</v>
          </cell>
        </row>
        <row r="3">
          <cell r="A3">
            <v>2</v>
          </cell>
          <cell r="B3" t="str">
            <v>200m</v>
          </cell>
        </row>
        <row r="4">
          <cell r="A4">
            <v>4</v>
          </cell>
          <cell r="B4" t="str">
            <v>400m</v>
          </cell>
        </row>
        <row r="5">
          <cell r="A5">
            <v>8</v>
          </cell>
          <cell r="B5" t="str">
            <v>800m</v>
          </cell>
        </row>
        <row r="6">
          <cell r="A6">
            <v>15</v>
          </cell>
          <cell r="B6" t="str">
            <v>1500m</v>
          </cell>
        </row>
        <row r="7">
          <cell r="A7">
            <v>30</v>
          </cell>
          <cell r="B7" t="str">
            <v>3000m</v>
          </cell>
        </row>
        <row r="8">
          <cell r="A8">
            <v>50</v>
          </cell>
          <cell r="B8" t="str">
            <v>5000m</v>
          </cell>
        </row>
        <row r="9">
          <cell r="A9">
            <v>100</v>
          </cell>
          <cell r="B9" t="str">
            <v>100mH</v>
          </cell>
        </row>
        <row r="10">
          <cell r="A10">
            <v>110</v>
          </cell>
          <cell r="B10" t="str">
            <v>110mH</v>
          </cell>
        </row>
        <row r="11">
          <cell r="A11">
            <v>400</v>
          </cell>
          <cell r="B11" t="str">
            <v>400mH</v>
          </cell>
        </row>
        <row r="12">
          <cell r="A12">
            <v>3000</v>
          </cell>
          <cell r="B12" t="str">
            <v>3000mSC</v>
          </cell>
        </row>
        <row r="13">
          <cell r="A13">
            <v>5000</v>
          </cell>
          <cell r="B13" t="str">
            <v>5000mW</v>
          </cell>
        </row>
        <row r="14">
          <cell r="A14">
            <v>8000</v>
          </cell>
          <cell r="B14" t="str">
            <v>4×100</v>
          </cell>
        </row>
        <row r="15">
          <cell r="A15">
            <v>16000</v>
          </cell>
          <cell r="B15" t="str">
            <v>4×400</v>
          </cell>
        </row>
        <row r="16">
          <cell r="A16">
            <v>20001</v>
          </cell>
          <cell r="B16" t="str">
            <v>走高跳</v>
          </cell>
        </row>
        <row r="17">
          <cell r="A17">
            <v>20002</v>
          </cell>
          <cell r="B17" t="str">
            <v>棒高跳</v>
          </cell>
        </row>
        <row r="18">
          <cell r="A18">
            <v>20003</v>
          </cell>
          <cell r="B18" t="str">
            <v>走幅跳</v>
          </cell>
        </row>
        <row r="19">
          <cell r="A19">
            <v>20004</v>
          </cell>
          <cell r="B19" t="str">
            <v>三段跳</v>
          </cell>
        </row>
        <row r="20">
          <cell r="A20">
            <v>20010</v>
          </cell>
          <cell r="B20" t="str">
            <v>砲丸投</v>
          </cell>
        </row>
        <row r="21">
          <cell r="A21">
            <v>20011</v>
          </cell>
          <cell r="B21" t="str">
            <v>砲丸投7.26kg</v>
          </cell>
        </row>
        <row r="22">
          <cell r="A22">
            <v>20020</v>
          </cell>
          <cell r="B22" t="str">
            <v>円盤投</v>
          </cell>
        </row>
        <row r="23">
          <cell r="A23">
            <v>20021</v>
          </cell>
          <cell r="B23" t="str">
            <v>円盤投2.0kg</v>
          </cell>
        </row>
        <row r="24">
          <cell r="A24">
            <v>20030</v>
          </cell>
          <cell r="B24" t="str">
            <v>ハンマー投</v>
          </cell>
        </row>
        <row r="25">
          <cell r="A25">
            <v>20040</v>
          </cell>
          <cell r="B25" t="str">
            <v>やり投</v>
          </cell>
        </row>
        <row r="26">
          <cell r="A26">
            <v>20050</v>
          </cell>
          <cell r="B26" t="str">
            <v>８種競技</v>
          </cell>
        </row>
        <row r="27">
          <cell r="A27">
            <v>20060</v>
          </cell>
          <cell r="B27" t="str">
            <v>７種競技</v>
          </cell>
        </row>
        <row r="28">
          <cell r="A28">
            <v>20070</v>
          </cell>
          <cell r="B28" t="str">
            <v>１０種競技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B29"/>
  <sheetViews>
    <sheetView topLeftCell="A2" workbookViewId="0">
      <selection activeCell="B1" sqref="B1"/>
    </sheetView>
  </sheetViews>
  <sheetFormatPr defaultColWidth="8.875" defaultRowHeight="13.5" x14ac:dyDescent="0.15"/>
  <cols>
    <col min="1" max="1" width="6.5" bestFit="1" customWidth="1"/>
    <col min="2" max="2" width="13" bestFit="1" customWidth="1"/>
  </cols>
  <sheetData>
    <row r="1" spans="1:2" x14ac:dyDescent="0.15">
      <c r="A1" t="s">
        <v>24</v>
      </c>
      <c r="B1" t="s">
        <v>23</v>
      </c>
    </row>
    <row r="2" spans="1:2" x14ac:dyDescent="0.15">
      <c r="A2">
        <v>1</v>
      </c>
      <c r="B2" t="s">
        <v>25</v>
      </c>
    </row>
    <row r="3" spans="1:2" x14ac:dyDescent="0.15">
      <c r="A3">
        <v>2</v>
      </c>
      <c r="B3" t="s">
        <v>26</v>
      </c>
    </row>
    <row r="4" spans="1:2" x14ac:dyDescent="0.15">
      <c r="A4">
        <v>4</v>
      </c>
      <c r="B4" t="s">
        <v>27</v>
      </c>
    </row>
    <row r="5" spans="1:2" x14ac:dyDescent="0.15">
      <c r="A5">
        <v>8</v>
      </c>
      <c r="B5" t="s">
        <v>28</v>
      </c>
    </row>
    <row r="6" spans="1:2" x14ac:dyDescent="0.15">
      <c r="A6">
        <v>15</v>
      </c>
      <c r="B6" t="s">
        <v>29</v>
      </c>
    </row>
    <row r="7" spans="1:2" x14ac:dyDescent="0.15">
      <c r="A7">
        <v>30</v>
      </c>
      <c r="B7" t="s">
        <v>30</v>
      </c>
    </row>
    <row r="8" spans="1:2" x14ac:dyDescent="0.15">
      <c r="A8">
        <v>50</v>
      </c>
      <c r="B8" t="s">
        <v>31</v>
      </c>
    </row>
    <row r="9" spans="1:2" x14ac:dyDescent="0.15">
      <c r="A9">
        <v>100</v>
      </c>
      <c r="B9" t="s">
        <v>32</v>
      </c>
    </row>
    <row r="10" spans="1:2" x14ac:dyDescent="0.15">
      <c r="A10">
        <v>110</v>
      </c>
      <c r="B10" t="s">
        <v>33</v>
      </c>
    </row>
    <row r="11" spans="1:2" x14ac:dyDescent="0.15">
      <c r="A11">
        <v>400</v>
      </c>
      <c r="B11" t="s">
        <v>34</v>
      </c>
    </row>
    <row r="12" spans="1:2" x14ac:dyDescent="0.15">
      <c r="A12">
        <v>3000</v>
      </c>
      <c r="B12" t="s">
        <v>35</v>
      </c>
    </row>
    <row r="13" spans="1:2" x14ac:dyDescent="0.15">
      <c r="A13">
        <v>5000</v>
      </c>
      <c r="B13" t="s">
        <v>36</v>
      </c>
    </row>
    <row r="14" spans="1:2" x14ac:dyDescent="0.15">
      <c r="A14">
        <v>8000</v>
      </c>
      <c r="B14" t="s">
        <v>49</v>
      </c>
    </row>
    <row r="15" spans="1:2" x14ac:dyDescent="0.15">
      <c r="A15">
        <v>10000</v>
      </c>
      <c r="B15" t="s">
        <v>115</v>
      </c>
    </row>
    <row r="16" spans="1:2" x14ac:dyDescent="0.15">
      <c r="A16">
        <v>16000</v>
      </c>
      <c r="B16" t="s">
        <v>50</v>
      </c>
    </row>
    <row r="17" spans="1:2" x14ac:dyDescent="0.15">
      <c r="A17">
        <v>20001</v>
      </c>
      <c r="B17" t="s">
        <v>37</v>
      </c>
    </row>
    <row r="18" spans="1:2" x14ac:dyDescent="0.15">
      <c r="A18">
        <v>20002</v>
      </c>
      <c r="B18" t="s">
        <v>38</v>
      </c>
    </row>
    <row r="19" spans="1:2" x14ac:dyDescent="0.15">
      <c r="A19">
        <v>20003</v>
      </c>
      <c r="B19" t="s">
        <v>39</v>
      </c>
    </row>
    <row r="20" spans="1:2" x14ac:dyDescent="0.15">
      <c r="A20">
        <v>20004</v>
      </c>
      <c r="B20" t="s">
        <v>14</v>
      </c>
    </row>
    <row r="21" spans="1:2" x14ac:dyDescent="0.15">
      <c r="A21">
        <v>20010</v>
      </c>
      <c r="B21" t="s">
        <v>40</v>
      </c>
    </row>
    <row r="22" spans="1:2" x14ac:dyDescent="0.15">
      <c r="A22">
        <v>20011</v>
      </c>
      <c r="B22" t="s">
        <v>57</v>
      </c>
    </row>
    <row r="23" spans="1:2" x14ac:dyDescent="0.15">
      <c r="A23">
        <v>20020</v>
      </c>
      <c r="B23" t="s">
        <v>41</v>
      </c>
    </row>
    <row r="24" spans="1:2" x14ac:dyDescent="0.15">
      <c r="A24">
        <v>20021</v>
      </c>
      <c r="B24" t="s">
        <v>58</v>
      </c>
    </row>
    <row r="25" spans="1:2" x14ac:dyDescent="0.15">
      <c r="A25">
        <v>20030</v>
      </c>
      <c r="B25" t="s">
        <v>42</v>
      </c>
    </row>
    <row r="26" spans="1:2" x14ac:dyDescent="0.15">
      <c r="A26">
        <v>20040</v>
      </c>
      <c r="B26" t="s">
        <v>43</v>
      </c>
    </row>
    <row r="27" spans="1:2" x14ac:dyDescent="0.15">
      <c r="A27">
        <v>20050</v>
      </c>
      <c r="B27" t="s">
        <v>54</v>
      </c>
    </row>
    <row r="28" spans="1:2" x14ac:dyDescent="0.15">
      <c r="A28">
        <v>20060</v>
      </c>
      <c r="B28" t="s">
        <v>55</v>
      </c>
    </row>
    <row r="29" spans="1:2" x14ac:dyDescent="0.15">
      <c r="A29">
        <v>20070</v>
      </c>
      <c r="B29" t="s">
        <v>69</v>
      </c>
    </row>
  </sheetData>
  <sortState xmlns:xlrd2="http://schemas.microsoft.com/office/spreadsheetml/2017/richdata2" ref="A2:B27">
    <sortCondition ref="A2:A27"/>
  </sortState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0"/>
  <sheetViews>
    <sheetView view="pageBreakPreview" topLeftCell="A5" zoomScale="78" zoomScaleNormal="100" zoomScaleSheetLayoutView="78" workbookViewId="0">
      <selection activeCell="M18" sqref="M18:O20"/>
    </sheetView>
  </sheetViews>
  <sheetFormatPr defaultRowHeight="13.5" x14ac:dyDescent="0.15"/>
  <cols>
    <col min="1" max="1" width="6.5" bestFit="1" customWidth="1"/>
    <col min="2" max="2" width="11.625" bestFit="1" customWidth="1"/>
    <col min="3" max="3" width="5.5" bestFit="1" customWidth="1"/>
    <col min="4" max="4" width="13.875" bestFit="1" customWidth="1"/>
    <col min="5" max="6" width="6.5" bestFit="1" customWidth="1"/>
    <col min="7" max="7" width="8.125" bestFit="1" customWidth="1"/>
    <col min="8" max="8" width="11.625" bestFit="1" customWidth="1"/>
    <col min="9" max="9" width="3.625" customWidth="1"/>
    <col min="10" max="10" width="10.5" bestFit="1" customWidth="1"/>
    <col min="11" max="11" width="13" bestFit="1" customWidth="1"/>
    <col min="12" max="12" width="7.125" bestFit="1" customWidth="1"/>
    <col min="14" max="15" width="10.25" bestFit="1" customWidth="1"/>
    <col min="16" max="16" width="4.375" customWidth="1"/>
    <col min="17" max="17" width="9.5" bestFit="1" customWidth="1"/>
    <col min="18" max="18" width="11" bestFit="1" customWidth="1"/>
    <col min="19" max="19" width="8.5" bestFit="1" customWidth="1"/>
  </cols>
  <sheetData>
    <row r="1" spans="1:19" ht="27.75" thickBot="1" x14ac:dyDescent="0.2">
      <c r="A1" s="73" t="s">
        <v>59</v>
      </c>
    </row>
    <row r="2" spans="1:19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44</v>
      </c>
      <c r="F2" s="361"/>
      <c r="G2" s="362"/>
      <c r="H2" s="363" t="s">
        <v>56</v>
      </c>
      <c r="I2" s="361"/>
      <c r="J2" s="362"/>
      <c r="K2" s="363" t="s">
        <v>45</v>
      </c>
      <c r="L2" s="361"/>
      <c r="M2" s="361"/>
      <c r="N2" s="347" t="s">
        <v>63</v>
      </c>
      <c r="O2" s="364" t="s">
        <v>64</v>
      </c>
      <c r="Q2" s="346" t="s">
        <v>20</v>
      </c>
      <c r="R2" s="346" t="s">
        <v>11</v>
      </c>
      <c r="S2" s="346" t="s">
        <v>21</v>
      </c>
    </row>
    <row r="3" spans="1:19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40" t="s">
        <v>47</v>
      </c>
      <c r="K3" s="38" t="s">
        <v>8</v>
      </c>
      <c r="L3" s="39" t="s">
        <v>46</v>
      </c>
      <c r="M3" s="39" t="s">
        <v>48</v>
      </c>
      <c r="N3" s="348"/>
      <c r="O3" s="365"/>
      <c r="Q3" s="346"/>
      <c r="R3" s="346"/>
      <c r="S3" s="346"/>
    </row>
    <row r="4" spans="1:19" ht="23.25" customHeight="1" thickTop="1" x14ac:dyDescent="0.15">
      <c r="A4" s="47">
        <v>1</v>
      </c>
      <c r="B4" s="44" t="str">
        <f>IFERROR(VLOOKUP(A4,種目!$A$1:$B$40,2),"")</f>
        <v>100m</v>
      </c>
      <c r="C4" s="50">
        <v>2904</v>
      </c>
      <c r="D4" s="65" t="str">
        <f>IFERROR(VLOOKUP(C4,選手男!$A$1:$E$100,5),"")</f>
        <v>菅長　蒼良 2</v>
      </c>
      <c r="E4" s="70" t="s">
        <v>392</v>
      </c>
      <c r="F4" s="20" t="s">
        <v>393</v>
      </c>
      <c r="G4" s="54">
        <v>7</v>
      </c>
      <c r="H4" s="53"/>
      <c r="I4" s="20"/>
      <c r="J4" s="54"/>
      <c r="K4" s="53"/>
      <c r="L4" s="20"/>
      <c r="M4" s="59"/>
      <c r="N4" s="62" t="s">
        <v>394</v>
      </c>
      <c r="O4" s="41" t="s">
        <v>395</v>
      </c>
      <c r="Q4" s="19">
        <v>43586</v>
      </c>
      <c r="R4" t="s">
        <v>337</v>
      </c>
      <c r="S4" t="s">
        <v>212</v>
      </c>
    </row>
    <row r="5" spans="1:19" ht="23.25" customHeight="1" thickBot="1" x14ac:dyDescent="0.2">
      <c r="A5" s="48">
        <v>1</v>
      </c>
      <c r="B5" s="45" t="str">
        <f>IFERROR(VLOOKUP(A5,種目!$A$1:$B$40,2),"")</f>
        <v>100m</v>
      </c>
      <c r="C5" s="51">
        <v>2989</v>
      </c>
      <c r="D5" s="67" t="str">
        <f>IFERROR(VLOOKUP(C5,選手男!$A$1:$E$100,5),"")</f>
        <v>菅長　海良 3</v>
      </c>
      <c r="E5" s="71" t="s">
        <v>390</v>
      </c>
      <c r="F5" s="21" t="s">
        <v>391</v>
      </c>
      <c r="G5" s="56">
        <v>3</v>
      </c>
      <c r="H5" s="55"/>
      <c r="I5" s="21"/>
      <c r="J5" s="56"/>
      <c r="K5" s="55"/>
      <c r="L5" s="21"/>
      <c r="M5" s="60"/>
      <c r="N5" s="63" t="s">
        <v>394</v>
      </c>
      <c r="O5" s="42" t="s">
        <v>395</v>
      </c>
      <c r="Q5" s="19">
        <v>43586</v>
      </c>
      <c r="R5" t="s">
        <v>337</v>
      </c>
      <c r="S5" t="s">
        <v>105</v>
      </c>
    </row>
    <row r="6" spans="1:19" ht="23.25" customHeight="1" thickTop="1" thickBot="1" x14ac:dyDescent="0.2">
      <c r="A6" s="120">
        <v>50</v>
      </c>
      <c r="B6" s="105" t="str">
        <f>IFERROR(VLOOKUP(A6,種目!$A$1:$B$40,2),"")</f>
        <v>5000m</v>
      </c>
      <c r="C6" s="121">
        <v>2990</v>
      </c>
      <c r="D6" s="130" t="str">
        <f>IFERROR(VLOOKUP(C6,選手男!$A$1:$E$100,5),"")</f>
        <v>木本　悠翔 3</v>
      </c>
      <c r="E6" s="131"/>
      <c r="F6" s="132"/>
      <c r="G6" s="133"/>
      <c r="H6" s="134"/>
      <c r="I6" s="132"/>
      <c r="J6" s="133"/>
      <c r="K6" s="134" t="s">
        <v>404</v>
      </c>
      <c r="L6" s="132"/>
      <c r="M6" s="124"/>
      <c r="N6" s="125"/>
      <c r="O6" s="135"/>
      <c r="Q6" s="19">
        <v>43586</v>
      </c>
      <c r="R6" t="s">
        <v>337</v>
      </c>
      <c r="S6" t="s">
        <v>105</v>
      </c>
    </row>
    <row r="7" spans="1:19" ht="23.25" customHeight="1" thickTop="1" thickBot="1" x14ac:dyDescent="0.2">
      <c r="A7" s="136">
        <v>110</v>
      </c>
      <c r="B7" s="137" t="str">
        <f>IFERROR(VLOOKUP(A7,種目!$A$1:$B$40,2),"")</f>
        <v>110mH</v>
      </c>
      <c r="C7" s="138">
        <v>2993</v>
      </c>
      <c r="D7" s="139" t="str">
        <f>IFERROR(VLOOKUP(C7,選手男!$A$1:$E$100,5),"")</f>
        <v>義平　凌 3</v>
      </c>
      <c r="E7" s="140" t="s">
        <v>397</v>
      </c>
      <c r="F7" s="152" t="s">
        <v>398</v>
      </c>
      <c r="G7" s="142">
        <v>7</v>
      </c>
      <c r="H7" s="143"/>
      <c r="I7" s="141"/>
      <c r="J7" s="142"/>
      <c r="K7" s="143"/>
      <c r="L7" s="141"/>
      <c r="M7" s="144"/>
      <c r="N7" s="145" t="s">
        <v>394</v>
      </c>
      <c r="O7" s="146" t="s">
        <v>399</v>
      </c>
      <c r="Q7" s="19">
        <v>43586</v>
      </c>
      <c r="R7" t="s">
        <v>337</v>
      </c>
      <c r="S7" t="s">
        <v>105</v>
      </c>
    </row>
    <row r="8" spans="1:19" ht="23.25" customHeight="1" thickTop="1" thickBot="1" x14ac:dyDescent="0.2">
      <c r="A8" s="78">
        <v>20001</v>
      </c>
      <c r="B8" s="79" t="str">
        <f>IFERROR(VLOOKUP(A8,種目!$A$1:$B$40,2),"")</f>
        <v>走高跳</v>
      </c>
      <c r="C8" s="80">
        <v>2992</v>
      </c>
      <c r="D8" s="147" t="str">
        <f>IFERROR(VLOOKUP(C8,選手男!$A$1:$E$100,5),"")</f>
        <v>間嶋　隆善 3</v>
      </c>
      <c r="E8" s="148"/>
      <c r="F8" s="83"/>
      <c r="G8" s="149"/>
      <c r="H8" s="150"/>
      <c r="I8" s="83"/>
      <c r="J8" s="149"/>
      <c r="K8" s="150" t="s">
        <v>396</v>
      </c>
      <c r="L8" s="83"/>
      <c r="M8" s="84"/>
      <c r="N8" s="85"/>
      <c r="O8" s="151"/>
      <c r="Q8" s="19">
        <v>43586</v>
      </c>
      <c r="R8" t="s">
        <v>337</v>
      </c>
      <c r="S8" t="s">
        <v>105</v>
      </c>
    </row>
    <row r="9" spans="1:19" ht="23.25" customHeight="1" x14ac:dyDescent="0.15"/>
    <row r="10" spans="1:19" ht="23.25" customHeight="1" x14ac:dyDescent="0.15"/>
    <row r="11" spans="1:19" ht="23.25" customHeight="1" x14ac:dyDescent="0.15"/>
    <row r="12" spans="1:19" ht="23.25" customHeight="1" thickBot="1" x14ac:dyDescent="0.2">
      <c r="A12" s="73" t="s">
        <v>60</v>
      </c>
    </row>
    <row r="13" spans="1:19" ht="23.25" customHeight="1" x14ac:dyDescent="0.15">
      <c r="A13" s="347" t="s">
        <v>6</v>
      </c>
      <c r="B13" s="349" t="s">
        <v>5</v>
      </c>
      <c r="C13" s="342" t="s">
        <v>7</v>
      </c>
      <c r="D13" s="344" t="s">
        <v>1</v>
      </c>
      <c r="E13" s="361" t="s">
        <v>44</v>
      </c>
      <c r="F13" s="361"/>
      <c r="G13" s="362"/>
      <c r="H13" s="363" t="s">
        <v>56</v>
      </c>
      <c r="I13" s="361"/>
      <c r="J13" s="362"/>
      <c r="K13" s="363" t="s">
        <v>45</v>
      </c>
      <c r="L13" s="361"/>
      <c r="M13" s="361"/>
      <c r="N13" s="347" t="s">
        <v>63</v>
      </c>
      <c r="O13" s="364" t="s">
        <v>64</v>
      </c>
      <c r="Q13" s="346" t="s">
        <v>20</v>
      </c>
      <c r="R13" s="346" t="s">
        <v>11</v>
      </c>
      <c r="S13" s="346" t="s">
        <v>21</v>
      </c>
    </row>
    <row r="14" spans="1:19" ht="23.25" customHeight="1" thickBot="1" x14ac:dyDescent="0.2">
      <c r="A14" s="348"/>
      <c r="B14" s="350"/>
      <c r="C14" s="343"/>
      <c r="D14" s="345"/>
      <c r="E14" s="39" t="s">
        <v>8</v>
      </c>
      <c r="F14" s="39" t="s">
        <v>46</v>
      </c>
      <c r="G14" s="40" t="s">
        <v>47</v>
      </c>
      <c r="H14" s="38" t="s">
        <v>8</v>
      </c>
      <c r="I14" s="39" t="s">
        <v>46</v>
      </c>
      <c r="J14" s="40" t="s">
        <v>47</v>
      </c>
      <c r="K14" s="38" t="s">
        <v>8</v>
      </c>
      <c r="L14" s="39" t="s">
        <v>46</v>
      </c>
      <c r="M14" s="39" t="s">
        <v>48</v>
      </c>
      <c r="N14" s="348"/>
      <c r="O14" s="365"/>
      <c r="Q14" s="346"/>
      <c r="R14" s="346"/>
      <c r="S14" s="346"/>
    </row>
    <row r="15" spans="1:19" ht="23.25" customHeight="1" thickTop="1" thickBot="1" x14ac:dyDescent="0.2">
      <c r="A15" s="120">
        <v>1</v>
      </c>
      <c r="B15" s="105" t="str">
        <f>IFERROR(VLOOKUP(A15,種目!$A$1:$B$40,2),"")</f>
        <v>100m</v>
      </c>
      <c r="C15" s="121">
        <v>2902</v>
      </c>
      <c r="D15" s="130" t="str">
        <f>IFERROR(VLOOKUP(C15,選手女!$A$1:$E$100,5),"")</f>
        <v>松本　音香 2</v>
      </c>
      <c r="E15" s="131" t="s">
        <v>400</v>
      </c>
      <c r="F15" s="123" t="s">
        <v>401</v>
      </c>
      <c r="G15" s="133">
        <v>6</v>
      </c>
      <c r="H15" s="134"/>
      <c r="I15" s="123"/>
      <c r="J15" s="133"/>
      <c r="K15" s="134"/>
      <c r="L15" s="123"/>
      <c r="M15" s="124"/>
      <c r="N15" s="125"/>
      <c r="O15" s="135" t="s">
        <v>399</v>
      </c>
      <c r="Q15" s="19">
        <v>43586</v>
      </c>
      <c r="R15" t="s">
        <v>337</v>
      </c>
      <c r="S15" t="s">
        <v>105</v>
      </c>
    </row>
    <row r="16" spans="1:19" ht="23.25" customHeight="1" thickTop="1" thickBot="1" x14ac:dyDescent="0.2">
      <c r="A16" s="78">
        <v>100</v>
      </c>
      <c r="B16" s="79" t="str">
        <f>IFERROR(VLOOKUP(A16,種目!$A$1:$B$40,2),"")</f>
        <v>100mH</v>
      </c>
      <c r="C16" s="80">
        <v>2903</v>
      </c>
      <c r="D16" s="147" t="str">
        <f>IFERROR(VLOOKUP(C16,選手女!$A$1:$E$100,5),"")</f>
        <v>濱本　　月 2</v>
      </c>
      <c r="E16" s="148" t="s">
        <v>402</v>
      </c>
      <c r="F16" s="83" t="s">
        <v>403</v>
      </c>
      <c r="G16" s="149">
        <v>5</v>
      </c>
      <c r="H16" s="150"/>
      <c r="I16" s="127"/>
      <c r="J16" s="149"/>
      <c r="K16" s="150"/>
      <c r="L16" s="127"/>
      <c r="M16" s="84"/>
      <c r="N16" s="85"/>
      <c r="O16" s="151"/>
      <c r="Q16" s="19">
        <v>43586</v>
      </c>
      <c r="R16" t="s">
        <v>337</v>
      </c>
      <c r="S16" t="s">
        <v>105</v>
      </c>
    </row>
    <row r="17" spans="13:15" ht="23.25" customHeight="1" thickBot="1" x14ac:dyDescent="0.2"/>
    <row r="18" spans="13:15" ht="23.25" customHeight="1" thickBot="1" x14ac:dyDescent="0.2">
      <c r="M18" s="88"/>
      <c r="N18" s="89" t="s">
        <v>120</v>
      </c>
      <c r="O18" s="90" t="s">
        <v>121</v>
      </c>
    </row>
    <row r="19" spans="13:15" ht="23.25" customHeight="1" thickTop="1" x14ac:dyDescent="0.15">
      <c r="M19" s="91" t="s">
        <v>119</v>
      </c>
      <c r="N19" s="92">
        <v>3</v>
      </c>
      <c r="O19" s="93">
        <v>54</v>
      </c>
    </row>
    <row r="20" spans="13:15" ht="23.25" customHeight="1" thickBot="1" x14ac:dyDescent="0.2">
      <c r="M20" s="94" t="s">
        <v>122</v>
      </c>
      <c r="N20" s="95">
        <v>4</v>
      </c>
      <c r="O20" s="96">
        <v>36</v>
      </c>
    </row>
  </sheetData>
  <mergeCells count="24">
    <mergeCell ref="S2:S3"/>
    <mergeCell ref="A2:A3"/>
    <mergeCell ref="B2:B3"/>
    <mergeCell ref="C2:C3"/>
    <mergeCell ref="D2:D3"/>
    <mergeCell ref="E2:G2"/>
    <mergeCell ref="H2:J2"/>
    <mergeCell ref="K2:M2"/>
    <mergeCell ref="N2:N3"/>
    <mergeCell ref="O2:O3"/>
    <mergeCell ref="Q2:Q3"/>
    <mergeCell ref="R2:R3"/>
    <mergeCell ref="S13:S14"/>
    <mergeCell ref="A13:A14"/>
    <mergeCell ref="B13:B14"/>
    <mergeCell ref="C13:C14"/>
    <mergeCell ref="D13:D14"/>
    <mergeCell ref="E13:G13"/>
    <mergeCell ref="H13:J13"/>
    <mergeCell ref="K13:M13"/>
    <mergeCell ref="N13:N14"/>
    <mergeCell ref="O13:O14"/>
    <mergeCell ref="Q13:Q14"/>
    <mergeCell ref="R13:R14"/>
  </mergeCells>
  <phoneticPr fontId="2"/>
  <conditionalFormatting sqref="E4:E7">
    <cfRule type="expression" dxfId="207" priority="69" stopIfTrue="1">
      <formula>AND(#REF!&gt;1,$D4="")</formula>
    </cfRule>
  </conditionalFormatting>
  <conditionalFormatting sqref="E8">
    <cfRule type="expression" dxfId="206" priority="68" stopIfTrue="1">
      <formula>AND(#REF!&gt;1,$D8="")</formula>
    </cfRule>
  </conditionalFormatting>
  <conditionalFormatting sqref="H4:H8 K4:K8 E15:E16 K15:K16 H15:H16">
    <cfRule type="expression" dxfId="205" priority="66" stopIfTrue="1">
      <formula>AND(#REF!&gt;1,$D4="")</formula>
    </cfRule>
  </conditionalFormatting>
  <dataValidations count="5">
    <dataValidation type="whole" imeMode="halfAlpha" allowBlank="1" showInputMessage="1" showErrorMessage="1" sqref="A4:A8 A15:A16" xr:uid="{00000000-0002-0000-0900-000000000000}">
      <formula1>1</formula1>
      <formula2>100000</formula2>
    </dataValidation>
    <dataValidation allowBlank="1" showInputMessage="1" sqref="A1:A3 A9:A14 P2:Q8 P13:Q16 A17:A1048576 D1:D1048576 B1:B1048576" xr:uid="{00000000-0002-0000-0900-000001000000}"/>
    <dataValidation imeMode="hiragana" allowBlank="1" showInputMessage="1" showErrorMessage="1" sqref="N1:O17 N21:O1048576" xr:uid="{00000000-0002-0000-0900-000002000000}"/>
    <dataValidation imeMode="halfAlpha" allowBlank="1" showInputMessage="1" showErrorMessage="1" sqref="C1:C1048576 E1:L1048576 M1:M17 M21:M1048576" xr:uid="{00000000-0002-0000-0900-000003000000}"/>
    <dataValidation imeMode="hiragana" allowBlank="1" showInputMessage="1" sqref="O20 M19:N20" xr:uid="{00000000-0002-0000-0900-000004000000}"/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&amp;L&amp;"AR PハイカラＰＯＰ体H,標準"&amp;16&amp;A結果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86"/>
  <sheetViews>
    <sheetView view="pageBreakPreview" zoomScaleNormal="100" zoomScaleSheetLayoutView="100" workbookViewId="0">
      <pane xSplit="4" ySplit="3" topLeftCell="E63" activePane="bottomRight" state="frozen"/>
      <selection pane="topRight" activeCell="E1" sqref="E1"/>
      <selection pane="bottomLeft" activeCell="A4" sqref="A4"/>
      <selection pane="bottomRight" activeCell="A38" sqref="A38:F38"/>
    </sheetView>
  </sheetViews>
  <sheetFormatPr defaultRowHeight="13.5" x14ac:dyDescent="0.15"/>
  <cols>
    <col min="1" max="1" width="6.5" style="153" bestFit="1" customWidth="1"/>
    <col min="2" max="2" width="11.625" style="153" bestFit="1" customWidth="1"/>
    <col min="3" max="3" width="5.5" style="153" bestFit="1" customWidth="1"/>
    <col min="4" max="4" width="13.875" style="153" bestFit="1" customWidth="1"/>
    <col min="5" max="5" width="8.5" style="153" bestFit="1" customWidth="1"/>
    <col min="6" max="6" width="6.5" style="153" bestFit="1" customWidth="1"/>
    <col min="7" max="7" width="8.125" style="153" bestFit="1" customWidth="1"/>
    <col min="8" max="8" width="11.625" style="153" bestFit="1" customWidth="1"/>
    <col min="9" max="9" width="6.5" style="153" bestFit="1" customWidth="1"/>
    <col min="10" max="10" width="10.5" style="153" bestFit="1" customWidth="1"/>
    <col min="11" max="11" width="13" style="153" bestFit="1" customWidth="1"/>
    <col min="12" max="12" width="7.125" style="153" bestFit="1" customWidth="1"/>
    <col min="13" max="13" width="9" style="153"/>
    <col min="14" max="14" width="18.375" style="153" customWidth="1"/>
    <col min="15" max="15" width="10.25" style="153" bestFit="1" customWidth="1"/>
    <col min="16" max="16" width="2.875" customWidth="1"/>
    <col min="17" max="17" width="10.5" bestFit="1" customWidth="1"/>
  </cols>
  <sheetData>
    <row r="1" spans="1:19" ht="27.75" thickBot="1" x14ac:dyDescent="0.2">
      <c r="A1" s="155" t="s">
        <v>59</v>
      </c>
    </row>
    <row r="2" spans="1:19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44</v>
      </c>
      <c r="F2" s="361"/>
      <c r="G2" s="362"/>
      <c r="H2" s="363" t="s">
        <v>56</v>
      </c>
      <c r="I2" s="361"/>
      <c r="J2" s="362"/>
      <c r="K2" s="363" t="s">
        <v>45</v>
      </c>
      <c r="L2" s="361"/>
      <c r="M2" s="361"/>
      <c r="N2" s="347" t="s">
        <v>63</v>
      </c>
      <c r="O2" s="364" t="s">
        <v>64</v>
      </c>
      <c r="Q2" s="346" t="s">
        <v>20</v>
      </c>
      <c r="R2" s="346" t="s">
        <v>11</v>
      </c>
      <c r="S2" s="346" t="s">
        <v>21</v>
      </c>
    </row>
    <row r="3" spans="1:19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40" t="s">
        <v>47</v>
      </c>
      <c r="K3" s="38" t="s">
        <v>8</v>
      </c>
      <c r="L3" s="39" t="s">
        <v>46</v>
      </c>
      <c r="M3" s="39" t="s">
        <v>48</v>
      </c>
      <c r="N3" s="348"/>
      <c r="O3" s="365"/>
      <c r="Q3" s="346"/>
      <c r="R3" s="346"/>
      <c r="S3" s="346"/>
    </row>
    <row r="4" spans="1:19" ht="27.75" thickTop="1" x14ac:dyDescent="0.15">
      <c r="A4" s="47">
        <v>1</v>
      </c>
      <c r="B4" s="44" t="str">
        <f>IFERROR(VLOOKUP(A4,種目!$A$1:$B$40,2),"")</f>
        <v>100m</v>
      </c>
      <c r="C4" s="50">
        <v>2989</v>
      </c>
      <c r="D4" s="65" t="str">
        <f>IFERROR(VLOOKUP(C4,選手男!$A$1:$E$100,5),"")</f>
        <v>菅長　海良 3</v>
      </c>
      <c r="E4" s="165" t="s">
        <v>430</v>
      </c>
      <c r="F4" s="166" t="s">
        <v>431</v>
      </c>
      <c r="G4" s="167">
        <v>2</v>
      </c>
      <c r="H4" s="168" t="s">
        <v>443</v>
      </c>
      <c r="I4" s="166" t="s">
        <v>444</v>
      </c>
      <c r="J4" s="167">
        <v>3</v>
      </c>
      <c r="K4" s="168" t="s">
        <v>455</v>
      </c>
      <c r="L4" s="166" t="s">
        <v>456</v>
      </c>
      <c r="M4" s="169">
        <v>6</v>
      </c>
      <c r="N4" s="170" t="s">
        <v>467</v>
      </c>
      <c r="O4" s="171"/>
      <c r="Q4" s="19">
        <v>43596</v>
      </c>
      <c r="R4" t="s">
        <v>468</v>
      </c>
      <c r="S4" t="s">
        <v>469</v>
      </c>
    </row>
    <row r="5" spans="1:19" x14ac:dyDescent="0.15">
      <c r="A5" s="48">
        <v>1</v>
      </c>
      <c r="B5" s="45" t="str">
        <f>IFERROR(VLOOKUP(A5,種目!$A$1:$B$40,2),"")</f>
        <v>100m</v>
      </c>
      <c r="C5" s="51">
        <v>2991</v>
      </c>
      <c r="D5" s="67" t="str">
        <f>IFERROR(VLOOKUP(C5,選手男!$A$1:$E$100,5),"")</f>
        <v>團　　優真 3</v>
      </c>
      <c r="E5" s="172" t="s">
        <v>433</v>
      </c>
      <c r="F5" s="173" t="s">
        <v>432</v>
      </c>
      <c r="G5" s="174">
        <v>4</v>
      </c>
      <c r="H5" s="175"/>
      <c r="I5" s="176"/>
      <c r="J5" s="174"/>
      <c r="K5" s="175"/>
      <c r="L5" s="176"/>
      <c r="M5" s="177"/>
      <c r="N5" s="48"/>
      <c r="O5" s="178"/>
      <c r="Q5" s="19">
        <v>43596</v>
      </c>
      <c r="R5" t="s">
        <v>468</v>
      </c>
      <c r="S5" t="s">
        <v>469</v>
      </c>
    </row>
    <row r="6" spans="1:19" ht="14.25" thickBot="1" x14ac:dyDescent="0.2">
      <c r="A6" s="48">
        <v>1</v>
      </c>
      <c r="B6" s="45" t="str">
        <f>IFERROR(VLOOKUP(A6,種目!$A$1:$B$40,2),"")</f>
        <v>100m</v>
      </c>
      <c r="C6" s="51">
        <v>2995</v>
      </c>
      <c r="D6" s="67" t="str">
        <f>IFERROR(VLOOKUP(C6,選手男!$A$1:$E$100,5),"")</f>
        <v>大橋　飛鳥 3</v>
      </c>
      <c r="E6" s="172" t="s">
        <v>434</v>
      </c>
      <c r="F6" s="173" t="s">
        <v>422</v>
      </c>
      <c r="G6" s="174">
        <v>6</v>
      </c>
      <c r="H6" s="175"/>
      <c r="I6" s="176"/>
      <c r="J6" s="174"/>
      <c r="K6" s="175"/>
      <c r="L6" s="176"/>
      <c r="M6" s="177"/>
      <c r="N6" s="48"/>
      <c r="O6" s="178"/>
      <c r="Q6" s="19">
        <v>43596</v>
      </c>
      <c r="R6" t="s">
        <v>468</v>
      </c>
      <c r="S6" t="s">
        <v>469</v>
      </c>
    </row>
    <row r="7" spans="1:19" ht="14.25" thickTop="1" x14ac:dyDescent="0.15">
      <c r="A7" s="47">
        <v>2</v>
      </c>
      <c r="B7" s="44" t="str">
        <f>IFERROR(VLOOKUP(A7,種目!$A$1:$B$40,2),"")</f>
        <v>200m</v>
      </c>
      <c r="C7" s="50">
        <v>2991</v>
      </c>
      <c r="D7" s="65" t="str">
        <f>IFERROR(VLOOKUP(C7,選手男!$A$1:$E$100,5),"")</f>
        <v>團　　優真 3</v>
      </c>
      <c r="E7" s="165" t="s">
        <v>496</v>
      </c>
      <c r="F7" s="166" t="s">
        <v>497</v>
      </c>
      <c r="G7" s="167">
        <v>6</v>
      </c>
      <c r="H7" s="168"/>
      <c r="I7" s="179"/>
      <c r="J7" s="167"/>
      <c r="K7" s="168"/>
      <c r="L7" s="179"/>
      <c r="M7" s="169"/>
      <c r="N7" s="47"/>
      <c r="O7" s="171"/>
      <c r="Q7" s="19">
        <v>43597</v>
      </c>
      <c r="R7" t="s">
        <v>468</v>
      </c>
      <c r="S7" t="s">
        <v>469</v>
      </c>
    </row>
    <row r="8" spans="1:19" x14ac:dyDescent="0.15">
      <c r="A8" s="48">
        <v>2</v>
      </c>
      <c r="B8" s="45" t="str">
        <f>IFERROR(VLOOKUP(A8,種目!$A$1:$B$40,2),"")</f>
        <v>200m</v>
      </c>
      <c r="C8" s="51">
        <v>2995</v>
      </c>
      <c r="D8" s="67" t="str">
        <f>IFERROR(VLOOKUP(C8,選手男!$A$1:$E$100,5),"")</f>
        <v>大橋　飛鳥 3</v>
      </c>
      <c r="E8" s="172" t="s">
        <v>500</v>
      </c>
      <c r="F8" s="173" t="s">
        <v>501</v>
      </c>
      <c r="G8" s="174">
        <v>6</v>
      </c>
      <c r="H8" s="175"/>
      <c r="I8" s="176"/>
      <c r="J8" s="174"/>
      <c r="K8" s="175"/>
      <c r="L8" s="176"/>
      <c r="M8" s="177"/>
      <c r="N8" s="48"/>
      <c r="O8" s="178"/>
      <c r="Q8" s="19">
        <v>43597</v>
      </c>
      <c r="R8" t="s">
        <v>468</v>
      </c>
      <c r="S8" t="s">
        <v>469</v>
      </c>
    </row>
    <row r="9" spans="1:19" ht="14.25" thickBot="1" x14ac:dyDescent="0.2">
      <c r="A9" s="49">
        <v>2</v>
      </c>
      <c r="B9" s="46" t="str">
        <f>IFERROR(VLOOKUP(A9,種目!$A$1:$B$40,2),"")</f>
        <v>200m</v>
      </c>
      <c r="C9" s="52">
        <v>2908</v>
      </c>
      <c r="D9" s="69" t="str">
        <f>IFERROR(VLOOKUP(C9,選手男!$A$1:$E$100,5),"")</f>
        <v>三尾　祐貴 1</v>
      </c>
      <c r="E9" s="180" t="s">
        <v>498</v>
      </c>
      <c r="F9" s="193" t="s">
        <v>499</v>
      </c>
      <c r="G9" s="182">
        <v>7</v>
      </c>
      <c r="H9" s="183"/>
      <c r="I9" s="181"/>
      <c r="J9" s="182"/>
      <c r="K9" s="183"/>
      <c r="L9" s="181"/>
      <c r="M9" s="184"/>
      <c r="N9" s="49" t="s">
        <v>489</v>
      </c>
      <c r="O9" s="185" t="s">
        <v>480</v>
      </c>
      <c r="Q9" s="19">
        <v>43597</v>
      </c>
      <c r="R9" t="s">
        <v>468</v>
      </c>
      <c r="S9" t="s">
        <v>469</v>
      </c>
    </row>
    <row r="10" spans="1:19" ht="14.25" thickTop="1" x14ac:dyDescent="0.15">
      <c r="A10" s="47">
        <v>8</v>
      </c>
      <c r="B10" s="44" t="str">
        <f>IFERROR(VLOOKUP(A10,種目!$A$1:$B$40,2),"")</f>
        <v>800m</v>
      </c>
      <c r="C10" s="50">
        <v>2902</v>
      </c>
      <c r="D10" s="65" t="str">
        <f>IFERROR(VLOOKUP(C10,選手男!$A$1:$E$100,5),"")</f>
        <v>大髙　流南 2</v>
      </c>
      <c r="E10" s="165" t="s">
        <v>487</v>
      </c>
      <c r="F10" s="179"/>
      <c r="G10" s="167">
        <v>6</v>
      </c>
      <c r="H10" s="168"/>
      <c r="I10" s="179"/>
      <c r="J10" s="167"/>
      <c r="K10" s="168"/>
      <c r="L10" s="179"/>
      <c r="M10" s="169"/>
      <c r="N10" s="47"/>
      <c r="O10" s="171" t="s">
        <v>483</v>
      </c>
      <c r="Q10" s="19">
        <v>43597</v>
      </c>
      <c r="R10" t="s">
        <v>468</v>
      </c>
      <c r="S10" t="s">
        <v>469</v>
      </c>
    </row>
    <row r="11" spans="1:19" x14ac:dyDescent="0.15">
      <c r="A11" s="48">
        <v>8</v>
      </c>
      <c r="B11" s="45" t="str">
        <f>IFERROR(VLOOKUP(A11,種目!$A$1:$B$40,2),"")</f>
        <v>800m</v>
      </c>
      <c r="C11" s="51">
        <v>2907</v>
      </c>
      <c r="D11" s="67" t="str">
        <f>IFERROR(VLOOKUP(C11,選手男!$A$1:$E$100,5),"")</f>
        <v>肥塚　匠海 1</v>
      </c>
      <c r="E11" s="172" t="s">
        <v>485</v>
      </c>
      <c r="F11" s="176"/>
      <c r="G11" s="174">
        <v>5</v>
      </c>
      <c r="H11" s="175"/>
      <c r="I11" s="176"/>
      <c r="J11" s="174"/>
      <c r="K11" s="175"/>
      <c r="L11" s="176"/>
      <c r="M11" s="177"/>
      <c r="N11" s="48" t="s">
        <v>489</v>
      </c>
      <c r="O11" s="178" t="s">
        <v>488</v>
      </c>
      <c r="Q11" s="19">
        <v>43597</v>
      </c>
      <c r="R11" t="s">
        <v>468</v>
      </c>
      <c r="S11" t="s">
        <v>469</v>
      </c>
    </row>
    <row r="12" spans="1:19" ht="41.25" thickBot="1" x14ac:dyDescent="0.2">
      <c r="A12" s="49">
        <v>8</v>
      </c>
      <c r="B12" s="46" t="str">
        <f>IFERROR(VLOOKUP(A12,種目!$A$1:$B$40,2),"")</f>
        <v>800m</v>
      </c>
      <c r="C12" s="52">
        <v>2999</v>
      </c>
      <c r="D12" s="69" t="str">
        <f>IFERROR(VLOOKUP(C12,選手男!$A$1:$E$100,5),"")</f>
        <v>竹迫　蒼真 2</v>
      </c>
      <c r="E12" s="180" t="s">
        <v>486</v>
      </c>
      <c r="F12" s="181"/>
      <c r="G12" s="182">
        <v>3</v>
      </c>
      <c r="H12" s="195" t="s">
        <v>508</v>
      </c>
      <c r="I12" s="181"/>
      <c r="J12" s="182">
        <v>4</v>
      </c>
      <c r="K12" s="183" t="s">
        <v>514</v>
      </c>
      <c r="L12" s="181"/>
      <c r="M12" s="184">
        <v>6</v>
      </c>
      <c r="N12" s="196" t="s">
        <v>523</v>
      </c>
      <c r="O12" s="185" t="s">
        <v>483</v>
      </c>
      <c r="Q12" s="19">
        <v>43597</v>
      </c>
      <c r="R12" t="s">
        <v>468</v>
      </c>
      <c r="S12" t="s">
        <v>469</v>
      </c>
    </row>
    <row r="13" spans="1:19" ht="14.25" thickTop="1" x14ac:dyDescent="0.15">
      <c r="A13" s="47">
        <v>15</v>
      </c>
      <c r="B13" s="44" t="str">
        <f>IFERROR(VLOOKUP(A13,種目!$A$1:$B$40,2),"")</f>
        <v>1500m</v>
      </c>
      <c r="C13" s="50">
        <v>2990</v>
      </c>
      <c r="D13" s="65" t="str">
        <f>IFERROR(VLOOKUP(C13,選手男!$A$1:$E$100,5),"")</f>
        <v>木本　悠翔 3</v>
      </c>
      <c r="E13" s="165" t="s">
        <v>417</v>
      </c>
      <c r="F13" s="166"/>
      <c r="G13" s="167">
        <v>8</v>
      </c>
      <c r="H13" s="168"/>
      <c r="I13" s="166"/>
      <c r="J13" s="167"/>
      <c r="K13" s="168"/>
      <c r="L13" s="166"/>
      <c r="M13" s="169"/>
      <c r="N13" s="47"/>
      <c r="O13" s="171"/>
      <c r="Q13" s="19">
        <v>43596</v>
      </c>
      <c r="R13" t="s">
        <v>468</v>
      </c>
      <c r="S13" t="s">
        <v>469</v>
      </c>
    </row>
    <row r="14" spans="1:19" x14ac:dyDescent="0.15">
      <c r="A14" s="48">
        <v>15</v>
      </c>
      <c r="B14" s="45" t="str">
        <f>IFERROR(VLOOKUP(A15,種目!$A$1:$B$40,2),"")</f>
        <v>1500m</v>
      </c>
      <c r="C14" s="51">
        <v>2998</v>
      </c>
      <c r="D14" s="67" t="str">
        <f>IFERROR(VLOOKUP(C14,選手男!$A$1:$E$100,5),"")</f>
        <v>門重　来星 3</v>
      </c>
      <c r="E14" s="172" t="s">
        <v>418</v>
      </c>
      <c r="F14" s="176"/>
      <c r="G14" s="174">
        <v>6</v>
      </c>
      <c r="H14" s="175"/>
      <c r="I14" s="176"/>
      <c r="J14" s="174"/>
      <c r="K14" s="175"/>
      <c r="L14" s="176"/>
      <c r="M14" s="177"/>
      <c r="N14" s="48"/>
      <c r="O14" s="178"/>
      <c r="Q14" s="19">
        <v>43596</v>
      </c>
      <c r="R14" t="s">
        <v>468</v>
      </c>
      <c r="S14" t="s">
        <v>469</v>
      </c>
    </row>
    <row r="15" spans="1:19" ht="14.25" thickBot="1" x14ac:dyDescent="0.2">
      <c r="A15" s="48">
        <v>15</v>
      </c>
      <c r="B15" s="45" t="str">
        <f>IFERROR(VLOOKUP(A15,種目!$A$1:$B$40,2),"")</f>
        <v>1500m</v>
      </c>
      <c r="C15" s="51">
        <v>2999</v>
      </c>
      <c r="D15" s="67" t="str">
        <f>IFERROR(VLOOKUP(C15,選手男!$A$1:$E$100,5),"")</f>
        <v>竹迫　蒼真 2</v>
      </c>
      <c r="E15" s="172" t="s">
        <v>416</v>
      </c>
      <c r="F15" s="176"/>
      <c r="G15" s="174">
        <v>4</v>
      </c>
      <c r="H15" s="175"/>
      <c r="I15" s="176"/>
      <c r="J15" s="174"/>
      <c r="K15" s="175" t="s">
        <v>446</v>
      </c>
      <c r="L15" s="176"/>
      <c r="M15" s="177">
        <v>12</v>
      </c>
      <c r="N15" s="48"/>
      <c r="O15" s="178"/>
      <c r="Q15" s="19">
        <v>43596</v>
      </c>
      <c r="R15" t="s">
        <v>468</v>
      </c>
      <c r="S15" t="s">
        <v>469</v>
      </c>
    </row>
    <row r="16" spans="1:19" ht="14.25" thickTop="1" x14ac:dyDescent="0.15">
      <c r="A16" s="47">
        <v>50</v>
      </c>
      <c r="B16" s="44" t="str">
        <f>IFERROR(VLOOKUP(A16,種目!$A$1:$B$40,2),"")</f>
        <v>5000m</v>
      </c>
      <c r="C16" s="50">
        <v>2901</v>
      </c>
      <c r="D16" s="65" t="str">
        <f>IFERROR(VLOOKUP(C16,選手男!$A$1:$E$100,5),"")</f>
        <v>備生　智大 2</v>
      </c>
      <c r="E16" s="165"/>
      <c r="F16" s="179"/>
      <c r="G16" s="167"/>
      <c r="H16" s="168"/>
      <c r="I16" s="179"/>
      <c r="J16" s="167"/>
      <c r="K16" s="168" t="s">
        <v>521</v>
      </c>
      <c r="L16" s="179"/>
      <c r="M16" s="169">
        <v>18</v>
      </c>
      <c r="N16" s="47"/>
      <c r="O16" s="171"/>
      <c r="Q16" s="19">
        <v>43597</v>
      </c>
      <c r="R16" t="s">
        <v>468</v>
      </c>
      <c r="S16" t="s">
        <v>469</v>
      </c>
    </row>
    <row r="17" spans="1:19" x14ac:dyDescent="0.15">
      <c r="A17" s="48">
        <v>50</v>
      </c>
      <c r="B17" s="45" t="str">
        <f>IFERROR(VLOOKUP(A17,種目!$A$1:$B$40,2),"")</f>
        <v>5000m</v>
      </c>
      <c r="C17" s="51">
        <v>2990</v>
      </c>
      <c r="D17" s="67" t="str">
        <f>IFERROR(VLOOKUP(C17,選手男!$A$1:$E$100,5),"")</f>
        <v>木本　悠翔 3</v>
      </c>
      <c r="E17" s="172"/>
      <c r="F17" s="176"/>
      <c r="G17" s="174"/>
      <c r="H17" s="175"/>
      <c r="I17" s="176"/>
      <c r="J17" s="174"/>
      <c r="K17" s="175" t="s">
        <v>519</v>
      </c>
      <c r="L17" s="176"/>
      <c r="M17" s="177">
        <v>12</v>
      </c>
      <c r="N17" s="48"/>
      <c r="O17" s="178"/>
      <c r="Q17" s="19">
        <v>43597</v>
      </c>
      <c r="R17" t="s">
        <v>468</v>
      </c>
      <c r="S17" t="s">
        <v>469</v>
      </c>
    </row>
    <row r="18" spans="1:19" ht="14.25" thickBot="1" x14ac:dyDescent="0.2">
      <c r="A18" s="49">
        <v>50</v>
      </c>
      <c r="B18" s="46" t="str">
        <f>IFERROR(VLOOKUP(A18,種目!$A$1:$B$40,2),"")</f>
        <v>5000m</v>
      </c>
      <c r="C18" s="52">
        <v>2998</v>
      </c>
      <c r="D18" s="69" t="str">
        <f>IFERROR(VLOOKUP(C18,選手男!$A$1:$E$100,5),"")</f>
        <v>門重　来星 3</v>
      </c>
      <c r="E18" s="180"/>
      <c r="F18" s="181"/>
      <c r="G18" s="182"/>
      <c r="H18" s="183"/>
      <c r="I18" s="181"/>
      <c r="J18" s="182"/>
      <c r="K18" s="183" t="s">
        <v>520</v>
      </c>
      <c r="L18" s="181"/>
      <c r="M18" s="184">
        <v>15</v>
      </c>
      <c r="N18" s="49"/>
      <c r="O18" s="185"/>
      <c r="Q18" s="19">
        <v>43597</v>
      </c>
      <c r="R18" t="s">
        <v>468</v>
      </c>
      <c r="S18" t="s">
        <v>469</v>
      </c>
    </row>
    <row r="19" spans="1:19" ht="14.25" thickTop="1" x14ac:dyDescent="0.15">
      <c r="A19" s="47">
        <v>110</v>
      </c>
      <c r="B19" s="44" t="str">
        <f>IFERROR(VLOOKUP(A19,種目!$A$1:$B$40,2),"")</f>
        <v>110mH</v>
      </c>
      <c r="C19" s="50">
        <v>2992</v>
      </c>
      <c r="D19" s="65" t="str">
        <f>IFERROR(VLOOKUP(C19,選手男!$A$1:$E$100,5),"")</f>
        <v>間嶋　隆善 3</v>
      </c>
      <c r="E19" s="165" t="s">
        <v>420</v>
      </c>
      <c r="F19" s="166" t="s">
        <v>421</v>
      </c>
      <c r="G19" s="167">
        <v>4</v>
      </c>
      <c r="H19" s="168"/>
      <c r="I19" s="166"/>
      <c r="J19" s="167"/>
      <c r="K19" s="168"/>
      <c r="L19" s="166"/>
      <c r="M19" s="169"/>
      <c r="N19" s="47" t="s">
        <v>407</v>
      </c>
      <c r="O19" s="171" t="s">
        <v>413</v>
      </c>
      <c r="Q19" s="19">
        <v>43596</v>
      </c>
      <c r="R19" t="s">
        <v>468</v>
      </c>
      <c r="S19" t="s">
        <v>469</v>
      </c>
    </row>
    <row r="20" spans="1:19" ht="41.25" thickBot="1" x14ac:dyDescent="0.2">
      <c r="A20" s="48">
        <v>110</v>
      </c>
      <c r="B20" s="45" t="str">
        <f>IFERROR(VLOOKUP(A20,種目!$A$1:$B$40,2),"")</f>
        <v>110mH</v>
      </c>
      <c r="C20" s="51">
        <v>2993</v>
      </c>
      <c r="D20" s="67" t="str">
        <f>IFERROR(VLOOKUP(C20,選手男!$A$1:$E$100,5),"")</f>
        <v>義平　凌 3</v>
      </c>
      <c r="E20" s="172" t="s">
        <v>419</v>
      </c>
      <c r="F20" s="173" t="s">
        <v>422</v>
      </c>
      <c r="G20" s="174">
        <v>2</v>
      </c>
      <c r="H20" s="175"/>
      <c r="I20" s="176"/>
      <c r="J20" s="174"/>
      <c r="K20" s="175" t="s">
        <v>448</v>
      </c>
      <c r="L20" s="173" t="s">
        <v>449</v>
      </c>
      <c r="M20" s="177">
        <v>5</v>
      </c>
      <c r="N20" s="186" t="s">
        <v>454</v>
      </c>
      <c r="O20" s="178" t="s">
        <v>413</v>
      </c>
      <c r="Q20" s="19">
        <v>43596</v>
      </c>
      <c r="R20" t="s">
        <v>468</v>
      </c>
      <c r="S20" t="s">
        <v>469</v>
      </c>
    </row>
    <row r="21" spans="1:19" ht="14.25" thickTop="1" x14ac:dyDescent="0.15">
      <c r="A21" s="47">
        <v>400</v>
      </c>
      <c r="B21" s="44" t="str">
        <f>IFERROR(VLOOKUP(A21,種目!$A$1:$B$40,2),"")</f>
        <v>400mH</v>
      </c>
      <c r="C21" s="50">
        <v>2904</v>
      </c>
      <c r="D21" s="65" t="str">
        <f>IFERROR(VLOOKUP(C21,選手男!$A$1:$E$100,5),"")</f>
        <v>菅長　蒼良 2</v>
      </c>
      <c r="E21" s="165" t="s">
        <v>503</v>
      </c>
      <c r="F21" s="179"/>
      <c r="G21" s="167">
        <v>4</v>
      </c>
      <c r="H21" s="168"/>
      <c r="I21" s="179"/>
      <c r="J21" s="167"/>
      <c r="K21" s="168"/>
      <c r="L21" s="179"/>
      <c r="M21" s="169"/>
      <c r="N21" s="47"/>
      <c r="O21" s="171"/>
      <c r="Q21" s="19">
        <v>43597</v>
      </c>
      <c r="R21" t="s">
        <v>468</v>
      </c>
      <c r="S21" t="s">
        <v>469</v>
      </c>
    </row>
    <row r="22" spans="1:19" x14ac:dyDescent="0.15">
      <c r="A22" s="48">
        <v>400</v>
      </c>
      <c r="B22" s="45" t="str">
        <f>IFERROR(VLOOKUP(A22,種目!$A$1:$B$40,2),"")</f>
        <v>400mH</v>
      </c>
      <c r="C22" s="51">
        <v>2992</v>
      </c>
      <c r="D22" s="67" t="str">
        <f>IFERROR(VLOOKUP(C22,選手男!$A$1:$E$100,5),"")</f>
        <v>間嶋　隆善 3</v>
      </c>
      <c r="E22" s="172" t="s">
        <v>504</v>
      </c>
      <c r="F22" s="176"/>
      <c r="G22" s="174">
        <v>4</v>
      </c>
      <c r="H22" s="175"/>
      <c r="I22" s="176"/>
      <c r="J22" s="174"/>
      <c r="K22" s="175"/>
      <c r="L22" s="176"/>
      <c r="M22" s="177"/>
      <c r="N22" s="48" t="s">
        <v>505</v>
      </c>
      <c r="O22" s="178" t="s">
        <v>122</v>
      </c>
      <c r="Q22" s="19">
        <v>43597</v>
      </c>
      <c r="R22" t="s">
        <v>468</v>
      </c>
      <c r="S22" t="s">
        <v>469</v>
      </c>
    </row>
    <row r="23" spans="1:19" ht="41.25" thickBot="1" x14ac:dyDescent="0.2">
      <c r="A23" s="49">
        <v>400</v>
      </c>
      <c r="B23" s="46" t="str">
        <f>IFERROR(VLOOKUP(A23,種目!$A$1:$B$40,2),"")</f>
        <v>400mH</v>
      </c>
      <c r="C23" s="52">
        <v>2993</v>
      </c>
      <c r="D23" s="69" t="str">
        <f>IFERROR(VLOOKUP(C23,選手男!$A$1:$E$100,5),"")</f>
        <v>義平　凌 3</v>
      </c>
      <c r="E23" s="180" t="s">
        <v>502</v>
      </c>
      <c r="F23" s="181"/>
      <c r="G23" s="182">
        <v>3</v>
      </c>
      <c r="H23" s="183"/>
      <c r="I23" s="181"/>
      <c r="J23" s="182"/>
      <c r="K23" s="183" t="s">
        <v>511</v>
      </c>
      <c r="L23" s="181"/>
      <c r="M23" s="184">
        <v>7</v>
      </c>
      <c r="N23" s="196" t="s">
        <v>512</v>
      </c>
      <c r="O23" s="185" t="s">
        <v>122</v>
      </c>
      <c r="Q23" s="19">
        <v>43597</v>
      </c>
      <c r="R23" t="s">
        <v>468</v>
      </c>
      <c r="S23" t="s">
        <v>469</v>
      </c>
    </row>
    <row r="24" spans="1:19" ht="14.25" thickTop="1" x14ac:dyDescent="0.15">
      <c r="A24" s="47">
        <v>3000</v>
      </c>
      <c r="B24" s="44" t="str">
        <f>IFERROR(VLOOKUP(A24,種目!$A$1:$B$40,2),"")</f>
        <v>3000mSC</v>
      </c>
      <c r="C24" s="50">
        <v>2906</v>
      </c>
      <c r="D24" s="65" t="str">
        <f>IFERROR(VLOOKUP(C24,選手男!$A$1:$E$100,5),"")</f>
        <v>荒木　鷹飛 2</v>
      </c>
      <c r="E24" s="165" t="s">
        <v>462</v>
      </c>
      <c r="F24" s="166"/>
      <c r="G24" s="167">
        <v>11</v>
      </c>
      <c r="H24" s="168"/>
      <c r="I24" s="166"/>
      <c r="J24" s="167"/>
      <c r="K24" s="168"/>
      <c r="L24" s="166"/>
      <c r="M24" s="169"/>
      <c r="N24" s="47"/>
      <c r="O24" s="171" t="s">
        <v>413</v>
      </c>
      <c r="Q24" s="19">
        <v>43596</v>
      </c>
      <c r="R24" t="s">
        <v>468</v>
      </c>
      <c r="S24" t="s">
        <v>469</v>
      </c>
    </row>
    <row r="25" spans="1:19" ht="14.25" thickBot="1" x14ac:dyDescent="0.2">
      <c r="A25" s="48">
        <v>3000</v>
      </c>
      <c r="B25" s="45" t="str">
        <f>IFERROR(VLOOKUP(A25,種目!$A$1:$B$40,2),"")</f>
        <v>3000mSC</v>
      </c>
      <c r="C25" s="51">
        <v>2997</v>
      </c>
      <c r="D25" s="67" t="str">
        <f>IFERROR(VLOOKUP(C25,選手男!$A$1:$E$100,5),"")</f>
        <v>寺坂　裕世 3</v>
      </c>
      <c r="E25" s="172" t="s">
        <v>463</v>
      </c>
      <c r="F25" s="176"/>
      <c r="G25" s="174">
        <v>12</v>
      </c>
      <c r="H25" s="175"/>
      <c r="I25" s="176"/>
      <c r="J25" s="174"/>
      <c r="K25" s="175"/>
      <c r="L25" s="176"/>
      <c r="M25" s="177"/>
      <c r="N25" s="48" t="s">
        <v>464</v>
      </c>
      <c r="O25" s="178" t="s">
        <v>413</v>
      </c>
      <c r="Q25" s="19">
        <v>43596</v>
      </c>
      <c r="R25" t="s">
        <v>468</v>
      </c>
      <c r="S25" t="s">
        <v>469</v>
      </c>
    </row>
    <row r="26" spans="1:19" ht="42" thickTop="1" thickBot="1" x14ac:dyDescent="0.2">
      <c r="A26" s="47">
        <v>20001</v>
      </c>
      <c r="B26" s="44" t="str">
        <f>IFERROR(VLOOKUP(A26,種目!$A$1:$B$40,2),"")</f>
        <v>走高跳</v>
      </c>
      <c r="C26" s="50">
        <v>2992</v>
      </c>
      <c r="D26" s="65" t="str">
        <f>IFERROR(VLOOKUP(C26,選手男!$A$1:$E$100,5),"")</f>
        <v>間嶋　隆善 3</v>
      </c>
      <c r="E26" s="165"/>
      <c r="F26" s="166"/>
      <c r="G26" s="167"/>
      <c r="H26" s="168"/>
      <c r="I26" s="166"/>
      <c r="J26" s="167"/>
      <c r="K26" s="168" t="s">
        <v>510</v>
      </c>
      <c r="L26" s="166"/>
      <c r="M26" s="169">
        <v>2</v>
      </c>
      <c r="N26" s="170" t="s">
        <v>513</v>
      </c>
      <c r="O26" s="171" t="s">
        <v>483</v>
      </c>
      <c r="Q26" s="19">
        <v>43597</v>
      </c>
      <c r="R26" t="s">
        <v>468</v>
      </c>
      <c r="S26" t="s">
        <v>469</v>
      </c>
    </row>
    <row r="27" spans="1:19" ht="41.25" thickTop="1" x14ac:dyDescent="0.15">
      <c r="A27" s="47">
        <v>20003</v>
      </c>
      <c r="B27" s="44" t="str">
        <f>IFERROR(VLOOKUP(A27,種目!$A$1:$B$40,2),"")</f>
        <v>走幅跳</v>
      </c>
      <c r="C27" s="50">
        <v>2904</v>
      </c>
      <c r="D27" s="65" t="str">
        <f>IFERROR(VLOOKUP(C27,選手男!$A$1:$E$100,5),"")</f>
        <v>菅長　蒼良 2</v>
      </c>
      <c r="E27" s="165"/>
      <c r="F27" s="166"/>
      <c r="G27" s="167"/>
      <c r="H27" s="168"/>
      <c r="I27" s="166"/>
      <c r="J27" s="167"/>
      <c r="K27" s="168" t="s">
        <v>457</v>
      </c>
      <c r="L27" s="166" t="s">
        <v>458</v>
      </c>
      <c r="M27" s="169">
        <v>4</v>
      </c>
      <c r="N27" s="170" t="s">
        <v>471</v>
      </c>
      <c r="O27" s="171" t="s">
        <v>472</v>
      </c>
      <c r="Q27" s="19">
        <v>43596</v>
      </c>
      <c r="R27" t="s">
        <v>468</v>
      </c>
      <c r="S27" t="s">
        <v>469</v>
      </c>
    </row>
    <row r="28" spans="1:19" ht="27" x14ac:dyDescent="0.15">
      <c r="A28" s="48">
        <v>20003</v>
      </c>
      <c r="B28" s="45" t="str">
        <f>IFERROR(VLOOKUP(A28,種目!$A$1:$B$40,2),"")</f>
        <v>走幅跳</v>
      </c>
      <c r="C28" s="51">
        <v>2989</v>
      </c>
      <c r="D28" s="67" t="str">
        <f>IFERROR(VLOOKUP(C28,選手男!$A$1:$E$100,5),"")</f>
        <v>菅長　海良 3</v>
      </c>
      <c r="E28" s="172"/>
      <c r="F28" s="176"/>
      <c r="G28" s="174"/>
      <c r="H28" s="175"/>
      <c r="I28" s="176"/>
      <c r="J28" s="174"/>
      <c r="K28" s="175" t="s">
        <v>460</v>
      </c>
      <c r="L28" s="173" t="s">
        <v>459</v>
      </c>
      <c r="M28" s="177">
        <v>2</v>
      </c>
      <c r="N28" s="186" t="s">
        <v>473</v>
      </c>
      <c r="O28" s="178"/>
      <c r="Q28" s="19">
        <v>43596</v>
      </c>
      <c r="R28" t="s">
        <v>468</v>
      </c>
      <c r="S28" t="s">
        <v>469</v>
      </c>
    </row>
    <row r="29" spans="1:19" ht="14.25" thickBot="1" x14ac:dyDescent="0.2">
      <c r="A29" s="48">
        <v>20003</v>
      </c>
      <c r="B29" s="45" t="str">
        <f>IFERROR(VLOOKUP(A29,種目!$A$1:$B$40,2),"")</f>
        <v>走幅跳</v>
      </c>
      <c r="C29" s="51">
        <v>2994</v>
      </c>
      <c r="D29" s="67" t="str">
        <f>IFERROR(VLOOKUP(C29,選手男!$A$1:$E$100,5),"")</f>
        <v>井上　泰壱 3</v>
      </c>
      <c r="E29" s="172"/>
      <c r="F29" s="176"/>
      <c r="G29" s="174"/>
      <c r="H29" s="175"/>
      <c r="I29" s="176"/>
      <c r="J29" s="174"/>
      <c r="K29" s="175" t="s">
        <v>461</v>
      </c>
      <c r="L29" s="173" t="s">
        <v>436</v>
      </c>
      <c r="M29" s="177">
        <v>24</v>
      </c>
      <c r="N29" s="48" t="s">
        <v>474</v>
      </c>
      <c r="O29" s="178" t="s">
        <v>472</v>
      </c>
      <c r="Q29" s="19">
        <v>43596</v>
      </c>
      <c r="R29" t="s">
        <v>468</v>
      </c>
      <c r="S29" t="s">
        <v>469</v>
      </c>
    </row>
    <row r="30" spans="1:19" ht="15" thickTop="1" thickBot="1" x14ac:dyDescent="0.2">
      <c r="A30" s="47">
        <v>20010</v>
      </c>
      <c r="B30" s="44" t="str">
        <f>IFERROR(VLOOKUP(A30,種目!$A$1:$B$40,2),"")</f>
        <v>砲丸投</v>
      </c>
      <c r="C30" s="50">
        <v>2996</v>
      </c>
      <c r="D30" s="65" t="str">
        <f>IFERROR(VLOOKUP(C30,選手男!$A$1:$E$100,5),"")</f>
        <v>井原　幸佑 3</v>
      </c>
      <c r="E30" s="165"/>
      <c r="F30" s="179"/>
      <c r="G30" s="167"/>
      <c r="H30" s="168"/>
      <c r="I30" s="179"/>
      <c r="J30" s="167"/>
      <c r="K30" s="168" t="s">
        <v>509</v>
      </c>
      <c r="L30" s="179"/>
      <c r="M30" s="169">
        <v>12</v>
      </c>
      <c r="N30" s="47" t="s">
        <v>119</v>
      </c>
      <c r="O30" s="171" t="s">
        <v>483</v>
      </c>
      <c r="Q30" s="19">
        <v>43597</v>
      </c>
      <c r="R30" t="s">
        <v>468</v>
      </c>
      <c r="S30" t="s">
        <v>469</v>
      </c>
    </row>
    <row r="31" spans="1:19" ht="15" thickTop="1" thickBot="1" x14ac:dyDescent="0.2">
      <c r="A31" s="78">
        <v>20040</v>
      </c>
      <c r="B31" s="79" t="str">
        <f>IFERROR(VLOOKUP(A31,種目!$A$1:$B$40,2),"")</f>
        <v>やり投</v>
      </c>
      <c r="C31" s="80">
        <v>2996</v>
      </c>
      <c r="D31" s="147" t="str">
        <f>IFERROR(VLOOKUP(C31,選手男!$A$1:$E$100,5),"")</f>
        <v>井原　幸佑 3</v>
      </c>
      <c r="E31" s="187"/>
      <c r="F31" s="188"/>
      <c r="G31" s="189"/>
      <c r="H31" s="190"/>
      <c r="I31" s="188"/>
      <c r="J31" s="189"/>
      <c r="K31" s="190" t="s">
        <v>447</v>
      </c>
      <c r="L31" s="188"/>
      <c r="M31" s="191">
        <v>12</v>
      </c>
      <c r="N31" s="78" t="s">
        <v>474</v>
      </c>
      <c r="O31" s="192" t="s">
        <v>472</v>
      </c>
      <c r="Q31" s="19">
        <v>43596</v>
      </c>
      <c r="R31" t="s">
        <v>468</v>
      </c>
      <c r="S31" t="s">
        <v>469</v>
      </c>
    </row>
    <row r="34" spans="1:19" ht="27.75" thickBot="1" x14ac:dyDescent="0.2">
      <c r="A34" s="155" t="s">
        <v>60</v>
      </c>
    </row>
    <row r="35" spans="1:19" x14ac:dyDescent="0.15">
      <c r="A35" s="347" t="s">
        <v>6</v>
      </c>
      <c r="B35" s="349" t="s">
        <v>5</v>
      </c>
      <c r="C35" s="342" t="s">
        <v>7</v>
      </c>
      <c r="D35" s="344" t="s">
        <v>1</v>
      </c>
      <c r="E35" s="361" t="s">
        <v>44</v>
      </c>
      <c r="F35" s="361"/>
      <c r="G35" s="362"/>
      <c r="H35" s="363" t="s">
        <v>56</v>
      </c>
      <c r="I35" s="361"/>
      <c r="J35" s="362"/>
      <c r="K35" s="363" t="s">
        <v>45</v>
      </c>
      <c r="L35" s="361"/>
      <c r="M35" s="361"/>
      <c r="N35" s="347" t="s">
        <v>63</v>
      </c>
      <c r="O35" s="364" t="s">
        <v>64</v>
      </c>
      <c r="Q35" s="346" t="s">
        <v>20</v>
      </c>
      <c r="R35" s="346" t="s">
        <v>11</v>
      </c>
      <c r="S35" s="346" t="s">
        <v>21</v>
      </c>
    </row>
    <row r="36" spans="1:19" ht="14.25" thickBot="1" x14ac:dyDescent="0.2">
      <c r="A36" s="348"/>
      <c r="B36" s="350"/>
      <c r="C36" s="343"/>
      <c r="D36" s="345"/>
      <c r="E36" s="39" t="s">
        <v>8</v>
      </c>
      <c r="F36" s="39" t="s">
        <v>46</v>
      </c>
      <c r="G36" s="40" t="s">
        <v>47</v>
      </c>
      <c r="H36" s="38" t="s">
        <v>8</v>
      </c>
      <c r="I36" s="39" t="s">
        <v>46</v>
      </c>
      <c r="J36" s="40" t="s">
        <v>47</v>
      </c>
      <c r="K36" s="38" t="s">
        <v>8</v>
      </c>
      <c r="L36" s="39" t="s">
        <v>46</v>
      </c>
      <c r="M36" s="39" t="s">
        <v>48</v>
      </c>
      <c r="N36" s="348"/>
      <c r="O36" s="365"/>
      <c r="Q36" s="346"/>
      <c r="R36" s="346"/>
      <c r="S36" s="346"/>
    </row>
    <row r="37" spans="1:19" ht="14.25" thickTop="1" x14ac:dyDescent="0.15">
      <c r="A37" s="47">
        <v>1</v>
      </c>
      <c r="B37" s="44" t="str">
        <f>IFERROR(VLOOKUP(A37,種目!$A$1:$B$40,2),"")</f>
        <v>100m</v>
      </c>
      <c r="C37" s="50">
        <v>2902</v>
      </c>
      <c r="D37" s="65" t="str">
        <f>IFERROR(VLOOKUP(C37,選手女!$A$1:$E$100,5),"")</f>
        <v>松本　音香 2</v>
      </c>
      <c r="E37" s="165" t="s">
        <v>425</v>
      </c>
      <c r="F37" s="166" t="s">
        <v>426</v>
      </c>
      <c r="G37" s="167">
        <v>5</v>
      </c>
      <c r="H37" s="168" t="s">
        <v>475</v>
      </c>
      <c r="I37" s="166" t="s">
        <v>476</v>
      </c>
      <c r="J37" s="167">
        <v>5</v>
      </c>
      <c r="K37" s="168"/>
      <c r="L37" s="166"/>
      <c r="M37" s="169"/>
      <c r="N37" s="47"/>
      <c r="O37" s="171"/>
      <c r="Q37" s="19">
        <v>43596</v>
      </c>
      <c r="R37" t="s">
        <v>468</v>
      </c>
      <c r="S37" t="s">
        <v>469</v>
      </c>
    </row>
    <row r="38" spans="1:19" ht="14.25" thickBot="1" x14ac:dyDescent="0.2">
      <c r="A38" s="48">
        <v>1</v>
      </c>
      <c r="B38" s="45" t="str">
        <f>IFERROR(VLOOKUP(A38,種目!$A$1:$B$40,2),"")</f>
        <v>100m</v>
      </c>
      <c r="C38" s="51">
        <v>2995</v>
      </c>
      <c r="D38" s="67" t="str">
        <f>IFERROR(VLOOKUP(C38,選手女!$A$1:$E$100,5),"")</f>
        <v>梶原　彩美 2</v>
      </c>
      <c r="E38" s="172" t="s">
        <v>427</v>
      </c>
      <c r="F38" s="173" t="s">
        <v>428</v>
      </c>
      <c r="G38" s="174">
        <v>5</v>
      </c>
      <c r="H38" s="175"/>
      <c r="I38" s="176"/>
      <c r="J38" s="174"/>
      <c r="K38" s="175"/>
      <c r="L38" s="176"/>
      <c r="M38" s="177"/>
      <c r="N38" s="48"/>
      <c r="O38" s="178" t="s">
        <v>413</v>
      </c>
      <c r="Q38" s="19">
        <v>43596</v>
      </c>
      <c r="R38" t="s">
        <v>468</v>
      </c>
      <c r="S38" t="s">
        <v>469</v>
      </c>
    </row>
    <row r="39" spans="1:19" ht="14.25" thickTop="1" x14ac:dyDescent="0.15">
      <c r="A39" s="47">
        <v>2</v>
      </c>
      <c r="B39" s="44" t="str">
        <f>IFERROR(VLOOKUP(A39,種目!$A$1:$B$40,2),"")</f>
        <v>200m</v>
      </c>
      <c r="C39" s="50">
        <v>2902</v>
      </c>
      <c r="D39" s="65" t="str">
        <f>IFERROR(VLOOKUP(C39,選手女!$A$1:$E$100,5),"")</f>
        <v>松本　音香 2</v>
      </c>
      <c r="E39" s="165" t="s">
        <v>490</v>
      </c>
      <c r="F39" s="166" t="s">
        <v>491</v>
      </c>
      <c r="G39" s="167">
        <v>3</v>
      </c>
      <c r="H39" s="168" t="s">
        <v>506</v>
      </c>
      <c r="I39" s="166" t="s">
        <v>507</v>
      </c>
      <c r="J39" s="167">
        <v>8</v>
      </c>
      <c r="K39" s="168"/>
      <c r="L39" s="179"/>
      <c r="M39" s="169"/>
      <c r="N39" s="47" t="s">
        <v>489</v>
      </c>
      <c r="O39" s="171" t="s">
        <v>480</v>
      </c>
      <c r="Q39" s="19">
        <v>43597</v>
      </c>
      <c r="R39" t="s">
        <v>468</v>
      </c>
      <c r="S39" t="s">
        <v>469</v>
      </c>
    </row>
    <row r="40" spans="1:19" x14ac:dyDescent="0.15">
      <c r="A40" s="48">
        <v>2</v>
      </c>
      <c r="B40" s="45" t="str">
        <f>IFERROR(VLOOKUP(A40,種目!$A$1:$B$40,2),"")</f>
        <v>200m</v>
      </c>
      <c r="C40" s="51">
        <v>2994</v>
      </c>
      <c r="D40" s="67" t="str">
        <f>IFERROR(VLOOKUP(C40,選手女!$A$1:$E$100,5),"")</f>
        <v>米元　瑞希 2</v>
      </c>
      <c r="E40" s="172" t="s">
        <v>492</v>
      </c>
      <c r="F40" s="173" t="s">
        <v>493</v>
      </c>
      <c r="G40" s="174">
        <v>7</v>
      </c>
      <c r="H40" s="175"/>
      <c r="I40" s="176"/>
      <c r="J40" s="174"/>
      <c r="K40" s="175"/>
      <c r="L40" s="176"/>
      <c r="M40" s="177"/>
      <c r="N40" s="48" t="s">
        <v>489</v>
      </c>
      <c r="O40" s="178" t="s">
        <v>480</v>
      </c>
      <c r="Q40" s="19">
        <v>43597</v>
      </c>
      <c r="R40" t="s">
        <v>468</v>
      </c>
      <c r="S40" t="s">
        <v>469</v>
      </c>
    </row>
    <row r="41" spans="1:19" ht="14.25" thickBot="1" x14ac:dyDescent="0.2">
      <c r="A41" s="49">
        <v>2</v>
      </c>
      <c r="B41" s="46" t="str">
        <f>IFERROR(VLOOKUP(A41,種目!$A$1:$B$40,2),"")</f>
        <v>200m</v>
      </c>
      <c r="C41" s="52">
        <v>2995</v>
      </c>
      <c r="D41" s="69" t="str">
        <f>IFERROR(VLOOKUP(C41,選手女!$A$1:$E$100,5),"")</f>
        <v>梶原　彩美 2</v>
      </c>
      <c r="E41" s="180" t="s">
        <v>494</v>
      </c>
      <c r="F41" s="193" t="s">
        <v>495</v>
      </c>
      <c r="G41" s="182">
        <v>6</v>
      </c>
      <c r="H41" s="183"/>
      <c r="I41" s="181"/>
      <c r="J41" s="182"/>
      <c r="K41" s="183"/>
      <c r="L41" s="181"/>
      <c r="M41" s="184"/>
      <c r="N41" s="49" t="s">
        <v>119</v>
      </c>
      <c r="O41" s="185" t="s">
        <v>122</v>
      </c>
      <c r="Q41" s="19">
        <v>43597</v>
      </c>
      <c r="R41" t="s">
        <v>468</v>
      </c>
      <c r="S41" t="s">
        <v>469</v>
      </c>
    </row>
    <row r="42" spans="1:19" ht="14.25" thickTop="1" x14ac:dyDescent="0.15">
      <c r="A42" s="47">
        <v>4</v>
      </c>
      <c r="B42" s="44" t="str">
        <f>IFERROR(VLOOKUP(A42,種目!$A$1:$B$40,2),"")</f>
        <v>400m</v>
      </c>
      <c r="C42" s="50">
        <v>2902</v>
      </c>
      <c r="D42" s="65" t="str">
        <f>IFERROR(VLOOKUP(C42,選手女!$A$1:$E$100,5),"")</f>
        <v>松本　音香 2</v>
      </c>
      <c r="E42" s="165" t="s">
        <v>423</v>
      </c>
      <c r="F42" s="166"/>
      <c r="G42" s="167">
        <v>3</v>
      </c>
      <c r="H42" s="168"/>
      <c r="I42" s="166"/>
      <c r="J42" s="167"/>
      <c r="K42" s="168"/>
      <c r="L42" s="166"/>
      <c r="M42" s="169"/>
      <c r="N42" s="47" t="s">
        <v>407</v>
      </c>
      <c r="O42" s="171" t="s">
        <v>413</v>
      </c>
      <c r="Q42" s="19">
        <v>43596</v>
      </c>
      <c r="R42" t="s">
        <v>468</v>
      </c>
      <c r="S42" t="s">
        <v>469</v>
      </c>
    </row>
    <row r="43" spans="1:19" ht="14.25" thickBot="1" x14ac:dyDescent="0.2">
      <c r="A43" s="48">
        <v>4</v>
      </c>
      <c r="B43" s="45" t="str">
        <f>IFERROR(VLOOKUP(A43,種目!$A$1:$B$40,2),"")</f>
        <v>400m</v>
      </c>
      <c r="C43" s="51">
        <v>2994</v>
      </c>
      <c r="D43" s="67" t="str">
        <f>IFERROR(VLOOKUP(C43,選手女!$A$1:$E$100,5),"")</f>
        <v>米元　瑞希 2</v>
      </c>
      <c r="E43" s="172" t="s">
        <v>424</v>
      </c>
      <c r="F43" s="176"/>
      <c r="G43" s="174">
        <v>5</v>
      </c>
      <c r="H43" s="175"/>
      <c r="I43" s="176"/>
      <c r="J43" s="174"/>
      <c r="K43" s="175"/>
      <c r="L43" s="176"/>
      <c r="M43" s="177"/>
      <c r="N43" s="48"/>
      <c r="O43" s="178"/>
      <c r="Q43" s="19">
        <v>43596</v>
      </c>
      <c r="R43" t="s">
        <v>468</v>
      </c>
      <c r="S43" t="s">
        <v>469</v>
      </c>
    </row>
    <row r="44" spans="1:19" ht="15" thickTop="1" thickBot="1" x14ac:dyDescent="0.2">
      <c r="A44" s="47">
        <v>8</v>
      </c>
      <c r="B44" s="44" t="str">
        <f>IFERROR(VLOOKUP(A44,種目!$A$1:$B$40,2),"")</f>
        <v>800m</v>
      </c>
      <c r="C44" s="50">
        <v>2908</v>
      </c>
      <c r="D44" s="65" t="str">
        <f>IFERROR(VLOOKUP(C44,選手女!$A$1:$E$100,5),"")</f>
        <v>青木　梨花 1</v>
      </c>
      <c r="E44" s="165" t="s">
        <v>524</v>
      </c>
      <c r="F44" s="179"/>
      <c r="G44" s="167">
        <v>11</v>
      </c>
      <c r="H44" s="168"/>
      <c r="I44" s="179"/>
      <c r="J44" s="167"/>
      <c r="K44" s="168"/>
      <c r="L44" s="179"/>
      <c r="M44" s="169"/>
      <c r="N44" s="47" t="s">
        <v>489</v>
      </c>
      <c r="O44" s="171" t="s">
        <v>480</v>
      </c>
      <c r="Q44" s="19">
        <v>43597</v>
      </c>
      <c r="R44" t="s">
        <v>468</v>
      </c>
      <c r="S44" t="s">
        <v>469</v>
      </c>
    </row>
    <row r="45" spans="1:19" ht="14.25" thickTop="1" x14ac:dyDescent="0.15">
      <c r="A45" s="47">
        <v>15</v>
      </c>
      <c r="B45" s="44" t="str">
        <f>IFERROR(VLOOKUP(A45,種目!$A$1:$B$40,2),"")</f>
        <v>1500m</v>
      </c>
      <c r="C45" s="50">
        <v>2907</v>
      </c>
      <c r="D45" s="65" t="str">
        <f>IFERROR(VLOOKUP(C45,選手女!$A$1:$E$100,5),"")</f>
        <v>小野由希帆 1</v>
      </c>
      <c r="E45" s="165" t="s">
        <v>412</v>
      </c>
      <c r="F45" s="166"/>
      <c r="G45" s="167"/>
      <c r="H45" s="168"/>
      <c r="I45" s="166"/>
      <c r="J45" s="167"/>
      <c r="K45" s="168"/>
      <c r="L45" s="166"/>
      <c r="M45" s="169"/>
      <c r="N45" s="47"/>
      <c r="O45" s="171"/>
      <c r="Q45" s="19">
        <v>43596</v>
      </c>
      <c r="R45" t="s">
        <v>468</v>
      </c>
      <c r="S45" t="s">
        <v>469</v>
      </c>
    </row>
    <row r="46" spans="1:19" x14ac:dyDescent="0.15">
      <c r="A46" s="48">
        <v>15</v>
      </c>
      <c r="B46" s="45" t="str">
        <f>IFERROR(VLOOKUP(A46,種目!$A$1:$B$40,2),"")</f>
        <v>1500m</v>
      </c>
      <c r="C46" s="51">
        <v>2991</v>
      </c>
      <c r="D46" s="67" t="str">
        <f>IFERROR(VLOOKUP(C46,選手女!$A$1:$E$100,5),"")</f>
        <v>山本　紗希 3</v>
      </c>
      <c r="E46" s="172" t="s">
        <v>414</v>
      </c>
      <c r="F46" s="176"/>
      <c r="G46" s="174">
        <v>8</v>
      </c>
      <c r="H46" s="175"/>
      <c r="I46" s="176"/>
      <c r="J46" s="174"/>
      <c r="K46" s="175"/>
      <c r="L46" s="176"/>
      <c r="M46" s="177"/>
      <c r="N46" s="48"/>
      <c r="O46" s="178" t="s">
        <v>415</v>
      </c>
      <c r="Q46" s="19">
        <v>43596</v>
      </c>
      <c r="R46" t="s">
        <v>468</v>
      </c>
      <c r="S46" t="s">
        <v>469</v>
      </c>
    </row>
    <row r="47" spans="1:19" ht="14.25" thickBot="1" x14ac:dyDescent="0.2">
      <c r="A47" s="48">
        <v>15</v>
      </c>
      <c r="B47" s="45" t="str">
        <f>IFERROR(VLOOKUP(A47,種目!$A$1:$B$40,2),"")</f>
        <v>1500m</v>
      </c>
      <c r="C47" s="51">
        <v>2996</v>
      </c>
      <c r="D47" s="67" t="str">
        <f>IFERROR(VLOOKUP(C47,選手女!$A$1:$E$100,5),"")</f>
        <v>福田　吉穂 2</v>
      </c>
      <c r="E47" s="172" t="s">
        <v>411</v>
      </c>
      <c r="F47" s="176"/>
      <c r="G47" s="174">
        <v>7</v>
      </c>
      <c r="H47" s="175"/>
      <c r="I47" s="176"/>
      <c r="J47" s="174"/>
      <c r="K47" s="175" t="s">
        <v>445</v>
      </c>
      <c r="L47" s="176"/>
      <c r="M47" s="177">
        <v>13</v>
      </c>
      <c r="N47" s="48" t="s">
        <v>470</v>
      </c>
      <c r="O47" s="178" t="s">
        <v>413</v>
      </c>
      <c r="Q47" s="19">
        <v>43596</v>
      </c>
      <c r="R47" t="s">
        <v>468</v>
      </c>
      <c r="S47" t="s">
        <v>469</v>
      </c>
    </row>
    <row r="48" spans="1:19" ht="14.25" thickTop="1" x14ac:dyDescent="0.15">
      <c r="A48" s="47">
        <v>30</v>
      </c>
      <c r="B48" s="44" t="str">
        <f>IFERROR(VLOOKUP(A48,種目!$A$1:$B$40,2),"")</f>
        <v>3000m</v>
      </c>
      <c r="C48" s="50">
        <v>2906</v>
      </c>
      <c r="D48" s="65" t="str">
        <f>IFERROR(VLOOKUP(C48,選手女!$A$1:$E$100,5),"")</f>
        <v>敏森まなみ 1</v>
      </c>
      <c r="E48" s="165"/>
      <c r="F48" s="179"/>
      <c r="G48" s="167"/>
      <c r="H48" s="168"/>
      <c r="I48" s="179"/>
      <c r="J48" s="167"/>
      <c r="K48" s="168" t="s">
        <v>477</v>
      </c>
      <c r="L48" s="179"/>
      <c r="M48" s="169"/>
      <c r="N48" s="47"/>
      <c r="O48" s="171"/>
      <c r="Q48" s="19">
        <v>43597</v>
      </c>
      <c r="R48" t="s">
        <v>468</v>
      </c>
      <c r="S48" t="s">
        <v>469</v>
      </c>
    </row>
    <row r="49" spans="1:19" x14ac:dyDescent="0.15">
      <c r="A49" s="48">
        <v>30</v>
      </c>
      <c r="B49" s="45" t="str">
        <f>IFERROR(VLOOKUP(A49,種目!$A$1:$B$40,2),"")</f>
        <v>3000m</v>
      </c>
      <c r="C49" s="51">
        <v>2991</v>
      </c>
      <c r="D49" s="67" t="str">
        <f>IFERROR(VLOOKUP(C49,選手女!$A$1:$E$100,5),"")</f>
        <v>山本　紗希 3</v>
      </c>
      <c r="E49" s="172"/>
      <c r="F49" s="176"/>
      <c r="G49" s="174"/>
      <c r="H49" s="175"/>
      <c r="I49" s="176"/>
      <c r="J49" s="174"/>
      <c r="K49" s="175" t="s">
        <v>517</v>
      </c>
      <c r="L49" s="176"/>
      <c r="M49" s="177">
        <v>19</v>
      </c>
      <c r="N49" s="48"/>
      <c r="O49" s="178"/>
      <c r="Q49" s="19">
        <v>43597</v>
      </c>
      <c r="R49" t="s">
        <v>468</v>
      </c>
      <c r="S49" t="s">
        <v>469</v>
      </c>
    </row>
    <row r="50" spans="1:19" ht="14.25" thickBot="1" x14ac:dyDescent="0.2">
      <c r="A50" s="49">
        <v>30</v>
      </c>
      <c r="B50" s="46" t="str">
        <f>IFERROR(VLOOKUP(A50,種目!$A$1:$B$40,2),"")</f>
        <v>3000m</v>
      </c>
      <c r="C50" s="52">
        <v>2996</v>
      </c>
      <c r="D50" s="69" t="str">
        <f>IFERROR(VLOOKUP(C50,選手女!$A$1:$E$100,5),"")</f>
        <v>福田　吉穂 2</v>
      </c>
      <c r="E50" s="180"/>
      <c r="F50" s="181"/>
      <c r="G50" s="182"/>
      <c r="H50" s="183"/>
      <c r="I50" s="181"/>
      <c r="J50" s="182"/>
      <c r="K50" s="183" t="s">
        <v>518</v>
      </c>
      <c r="L50" s="181"/>
      <c r="M50" s="184">
        <v>13</v>
      </c>
      <c r="N50" s="49"/>
      <c r="O50" s="185"/>
      <c r="Q50" s="19">
        <v>43597</v>
      </c>
      <c r="R50" t="s">
        <v>468</v>
      </c>
      <c r="S50" t="s">
        <v>469</v>
      </c>
    </row>
    <row r="51" spans="1:19" ht="15" thickTop="1" thickBot="1" x14ac:dyDescent="0.2">
      <c r="A51" s="47">
        <v>100</v>
      </c>
      <c r="B51" s="44" t="str">
        <f>IFERROR(VLOOKUP(A51,種目!$A$1:$B$40,2),"")</f>
        <v>100mH</v>
      </c>
      <c r="C51" s="50">
        <v>2903</v>
      </c>
      <c r="D51" s="65" t="str">
        <f>IFERROR(VLOOKUP(C51,選手女!$A$1:$E$100,5),"")</f>
        <v>濱本　　月 2</v>
      </c>
      <c r="E51" s="165" t="s">
        <v>452</v>
      </c>
      <c r="F51" s="166" t="s">
        <v>453</v>
      </c>
      <c r="G51" s="167">
        <v>4</v>
      </c>
      <c r="H51" s="168"/>
      <c r="I51" s="166"/>
      <c r="J51" s="167"/>
      <c r="K51" s="168"/>
      <c r="L51" s="166"/>
      <c r="M51" s="169"/>
      <c r="N51" s="47"/>
      <c r="O51" s="171"/>
      <c r="Q51" s="19">
        <v>43596</v>
      </c>
      <c r="R51" t="s">
        <v>468</v>
      </c>
      <c r="S51" t="s">
        <v>469</v>
      </c>
    </row>
    <row r="52" spans="1:19" ht="14.25" thickTop="1" x14ac:dyDescent="0.15">
      <c r="A52" s="47">
        <v>20003</v>
      </c>
      <c r="B52" s="44" t="str">
        <f>IFERROR(VLOOKUP(A52,種目!$A$1:$B$40,2),"")</f>
        <v>走幅跳</v>
      </c>
      <c r="C52" s="50">
        <v>2904</v>
      </c>
      <c r="D52" s="65" t="str">
        <f>IFERROR(VLOOKUP(C52,選手女!$A$1:$E$100,5),"")</f>
        <v>横山　怜那 1</v>
      </c>
      <c r="E52" s="165"/>
      <c r="F52" s="179"/>
      <c r="G52" s="167"/>
      <c r="H52" s="168"/>
      <c r="I52" s="179"/>
      <c r="J52" s="167"/>
      <c r="K52" s="168" t="s">
        <v>437</v>
      </c>
      <c r="L52" s="166" t="s">
        <v>438</v>
      </c>
      <c r="M52" s="169">
        <v>16</v>
      </c>
      <c r="N52" s="47" t="s">
        <v>429</v>
      </c>
      <c r="O52" s="171" t="s">
        <v>415</v>
      </c>
      <c r="Q52" s="19">
        <v>43596</v>
      </c>
      <c r="R52" t="s">
        <v>468</v>
      </c>
      <c r="S52" t="s">
        <v>469</v>
      </c>
    </row>
    <row r="53" spans="1:19" ht="14.25" thickBot="1" x14ac:dyDescent="0.2">
      <c r="A53" s="49">
        <v>20003</v>
      </c>
      <c r="B53" s="46" t="str">
        <f>IFERROR(VLOOKUP(A53,種目!$A$1:$B$40,2),"")</f>
        <v>走幅跳</v>
      </c>
      <c r="C53" s="52">
        <v>2905</v>
      </c>
      <c r="D53" s="69" t="str">
        <f>IFERROR(VLOOKUP(C53,選手女!$A$1:$E$100,5),"")</f>
        <v>伊勢真由子 1</v>
      </c>
      <c r="E53" s="180"/>
      <c r="F53" s="181"/>
      <c r="G53" s="182"/>
      <c r="H53" s="183" t="s">
        <v>439</v>
      </c>
      <c r="I53" s="193" t="s">
        <v>440</v>
      </c>
      <c r="J53" s="182"/>
      <c r="K53" s="183" t="s">
        <v>435</v>
      </c>
      <c r="L53" s="181" t="s">
        <v>182</v>
      </c>
      <c r="M53" s="184">
        <v>13</v>
      </c>
      <c r="N53" s="49" t="s">
        <v>429</v>
      </c>
      <c r="O53" s="185" t="s">
        <v>415</v>
      </c>
      <c r="Q53" s="19">
        <v>43596</v>
      </c>
      <c r="R53" t="s">
        <v>468</v>
      </c>
      <c r="S53" t="s">
        <v>469</v>
      </c>
    </row>
    <row r="54" spans="1:19" ht="28.5" thickTop="1" thickBot="1" x14ac:dyDescent="0.2">
      <c r="A54" s="78">
        <v>20060</v>
      </c>
      <c r="B54" s="79" t="str">
        <f>IFERROR(VLOOKUP(A54,種目!$A$1:$B$40,2),"")</f>
        <v>７種競技</v>
      </c>
      <c r="C54" s="80">
        <v>2903</v>
      </c>
      <c r="D54" s="147" t="str">
        <f>IFERROR(VLOOKUP(C54,選手女!$A$1:$E$100,5),"")</f>
        <v>濱本　　月 2</v>
      </c>
      <c r="E54" s="187"/>
      <c r="F54" s="194"/>
      <c r="G54" s="189"/>
      <c r="H54" s="190"/>
      <c r="I54" s="194"/>
      <c r="J54" s="189"/>
      <c r="K54" s="190">
        <v>3002</v>
      </c>
      <c r="L54" s="194"/>
      <c r="M54" s="191">
        <v>2</v>
      </c>
      <c r="N54" s="197" t="s">
        <v>525</v>
      </c>
      <c r="O54" s="192"/>
      <c r="Q54" s="19">
        <v>43596</v>
      </c>
      <c r="R54" t="s">
        <v>468</v>
      </c>
      <c r="S54" t="s">
        <v>469</v>
      </c>
    </row>
    <row r="55" spans="1:19" ht="15" thickTop="1" thickBot="1" x14ac:dyDescent="0.2">
      <c r="A55" s="78">
        <v>100</v>
      </c>
      <c r="B55" s="79" t="str">
        <f>IFERROR(VLOOKUP(A55,種目!$A$1:$B$40,2),"")</f>
        <v>100mH</v>
      </c>
      <c r="C55" s="80">
        <v>2903</v>
      </c>
      <c r="D55" s="147" t="str">
        <f>IFERROR(VLOOKUP(C55,選手女!$A$1:$E$100,5),"")</f>
        <v>濱本　　月 2</v>
      </c>
      <c r="E55" s="187"/>
      <c r="F55" s="194"/>
      <c r="G55" s="189"/>
      <c r="H55" s="190"/>
      <c r="I55" s="194"/>
      <c r="J55" s="189"/>
      <c r="K55" s="190" t="s">
        <v>405</v>
      </c>
      <c r="L55" s="188" t="s">
        <v>406</v>
      </c>
      <c r="M55" s="191">
        <v>2</v>
      </c>
      <c r="N55" s="78" t="s">
        <v>407</v>
      </c>
      <c r="O55" s="192" t="s">
        <v>413</v>
      </c>
      <c r="Q55" s="19">
        <v>43596</v>
      </c>
      <c r="R55" t="s">
        <v>468</v>
      </c>
      <c r="S55" t="s">
        <v>469</v>
      </c>
    </row>
    <row r="56" spans="1:19" ht="15" thickTop="1" thickBot="1" x14ac:dyDescent="0.2">
      <c r="A56" s="78">
        <v>20001</v>
      </c>
      <c r="B56" s="79" t="str">
        <f>IFERROR(VLOOKUP(A56,種目!$A$1:$B$40,2),"")</f>
        <v>走高跳</v>
      </c>
      <c r="C56" s="80">
        <v>2903</v>
      </c>
      <c r="D56" s="147" t="str">
        <f>IFERROR(VLOOKUP(C56,選手女!$A$1:$E$100,5),"")</f>
        <v>濱本　　月 2</v>
      </c>
      <c r="E56" s="187"/>
      <c r="F56" s="194"/>
      <c r="G56" s="189"/>
      <c r="H56" s="190"/>
      <c r="I56" s="194"/>
      <c r="J56" s="189"/>
      <c r="K56" s="190" t="s">
        <v>441</v>
      </c>
      <c r="L56" s="194"/>
      <c r="M56" s="191">
        <v>1</v>
      </c>
      <c r="N56" s="78" t="s">
        <v>429</v>
      </c>
      <c r="O56" s="192" t="s">
        <v>415</v>
      </c>
      <c r="Q56" s="19">
        <v>43596</v>
      </c>
      <c r="R56" t="s">
        <v>468</v>
      </c>
      <c r="S56" t="s">
        <v>469</v>
      </c>
    </row>
    <row r="57" spans="1:19" ht="15" thickTop="1" thickBot="1" x14ac:dyDescent="0.2">
      <c r="A57" s="78">
        <v>20010</v>
      </c>
      <c r="B57" s="79" t="str">
        <f>IFERROR(VLOOKUP(A57,種目!$A$1:$B$40,2),"")</f>
        <v>砲丸投</v>
      </c>
      <c r="C57" s="80">
        <v>2903</v>
      </c>
      <c r="D57" s="147" t="str">
        <f>IFERROR(VLOOKUP(C57,選手女!$A$1:$E$100,5),"")</f>
        <v>濱本　　月 2</v>
      </c>
      <c r="E57" s="187"/>
      <c r="F57" s="194"/>
      <c r="G57" s="189"/>
      <c r="H57" s="190"/>
      <c r="I57" s="194"/>
      <c r="J57" s="189"/>
      <c r="K57" s="190" t="s">
        <v>442</v>
      </c>
      <c r="L57" s="194"/>
      <c r="M57" s="191">
        <v>2</v>
      </c>
      <c r="N57" s="78" t="s">
        <v>429</v>
      </c>
      <c r="O57" s="192" t="s">
        <v>415</v>
      </c>
      <c r="Q57" s="19">
        <v>43596</v>
      </c>
      <c r="R57" t="s">
        <v>468</v>
      </c>
      <c r="S57" t="s">
        <v>469</v>
      </c>
    </row>
    <row r="58" spans="1:19" ht="15" thickTop="1" thickBot="1" x14ac:dyDescent="0.2">
      <c r="A58" s="78">
        <v>2</v>
      </c>
      <c r="B58" s="79" t="str">
        <f>IFERROR(VLOOKUP(A58,種目!$A$1:$B$40,2),"")</f>
        <v>200m</v>
      </c>
      <c r="C58" s="80">
        <v>2903</v>
      </c>
      <c r="D58" s="147" t="str">
        <f>IFERROR(VLOOKUP(C58,選手女!$A$1:$E$100,5),"")</f>
        <v>濱本　　月 2</v>
      </c>
      <c r="E58" s="187"/>
      <c r="F58" s="194"/>
      <c r="G58" s="189"/>
      <c r="H58" s="190"/>
      <c r="I58" s="194"/>
      <c r="J58" s="189"/>
      <c r="K58" s="190" t="s">
        <v>450</v>
      </c>
      <c r="L58" s="188" t="s">
        <v>451</v>
      </c>
      <c r="M58" s="191">
        <v>2</v>
      </c>
      <c r="N58" s="78" t="s">
        <v>429</v>
      </c>
      <c r="O58" s="192" t="s">
        <v>415</v>
      </c>
      <c r="Q58" s="19">
        <v>43596</v>
      </c>
      <c r="R58" t="s">
        <v>468</v>
      </c>
      <c r="S58" t="s">
        <v>469</v>
      </c>
    </row>
    <row r="59" spans="1:19" ht="15" thickTop="1" thickBot="1" x14ac:dyDescent="0.2">
      <c r="A59" s="78">
        <v>20003</v>
      </c>
      <c r="B59" s="79" t="str">
        <f>IFERROR(VLOOKUP(A59,種目!$A$1:$B$40,2),"")</f>
        <v>走幅跳</v>
      </c>
      <c r="C59" s="80">
        <v>2903</v>
      </c>
      <c r="D59" s="147" t="str">
        <f>IFERROR(VLOOKUP(C59,選手女!$A$1:$E$100,5),"")</f>
        <v>濱本　　月 2</v>
      </c>
      <c r="E59" s="187"/>
      <c r="F59" s="194"/>
      <c r="G59" s="189"/>
      <c r="H59" s="190"/>
      <c r="I59" s="194"/>
      <c r="J59" s="189"/>
      <c r="K59" s="190" t="s">
        <v>478</v>
      </c>
      <c r="L59" s="188" t="s">
        <v>479</v>
      </c>
      <c r="M59" s="191">
        <v>2</v>
      </c>
      <c r="N59" s="78"/>
      <c r="O59" s="192" t="s">
        <v>480</v>
      </c>
      <c r="Q59" s="19">
        <v>43597</v>
      </c>
      <c r="R59" t="s">
        <v>468</v>
      </c>
      <c r="S59" t="s">
        <v>469</v>
      </c>
    </row>
    <row r="60" spans="1:19" ht="15" thickTop="1" thickBot="1" x14ac:dyDescent="0.2">
      <c r="A60" s="78">
        <v>20040</v>
      </c>
      <c r="B60" s="79" t="str">
        <f>IFERROR(VLOOKUP(A60,種目!$A$1:$B$40,2),"")</f>
        <v>やり投</v>
      </c>
      <c r="C60" s="80">
        <v>2903</v>
      </c>
      <c r="D60" s="147" t="str">
        <f>IFERROR(VLOOKUP(C60,選手女!$A$1:$E$100,5),"")</f>
        <v>濱本　　月 2</v>
      </c>
      <c r="E60" s="187"/>
      <c r="F60" s="194"/>
      <c r="G60" s="189"/>
      <c r="H60" s="190"/>
      <c r="I60" s="194"/>
      <c r="J60" s="189"/>
      <c r="K60" s="190" t="s">
        <v>516</v>
      </c>
      <c r="L60" s="194"/>
      <c r="M60" s="191">
        <v>2</v>
      </c>
      <c r="N60" s="78"/>
      <c r="O60" s="192"/>
      <c r="Q60" s="19">
        <v>43597</v>
      </c>
      <c r="R60" t="s">
        <v>468</v>
      </c>
      <c r="S60" t="s">
        <v>469</v>
      </c>
    </row>
    <row r="61" spans="1:19" ht="15" thickTop="1" thickBot="1" x14ac:dyDescent="0.2">
      <c r="A61" s="78">
        <v>8</v>
      </c>
      <c r="B61" s="79" t="str">
        <f>IFERROR(VLOOKUP(A61,種目!$A$1:$B$40,2),"")</f>
        <v>800m</v>
      </c>
      <c r="C61" s="80">
        <v>2903</v>
      </c>
      <c r="D61" s="147" t="str">
        <f>IFERROR(VLOOKUP(C61,選手女!$A$1:$E$100,5),"")</f>
        <v>濱本　　月 2</v>
      </c>
      <c r="E61" s="187"/>
      <c r="F61" s="194"/>
      <c r="G61" s="189"/>
      <c r="H61" s="190"/>
      <c r="I61" s="194"/>
      <c r="J61" s="189"/>
      <c r="K61" s="190" t="s">
        <v>515</v>
      </c>
      <c r="L61" s="194"/>
      <c r="M61" s="191">
        <v>2</v>
      </c>
      <c r="N61" s="78" t="s">
        <v>489</v>
      </c>
      <c r="O61" s="192" t="s">
        <v>480</v>
      </c>
      <c r="Q61" s="19">
        <v>43597</v>
      </c>
      <c r="R61" t="s">
        <v>468</v>
      </c>
      <c r="S61" t="s">
        <v>469</v>
      </c>
    </row>
    <row r="64" spans="1:19" ht="27.75" thickBot="1" x14ac:dyDescent="0.2">
      <c r="A64" s="155" t="s">
        <v>65</v>
      </c>
    </row>
    <row r="65" spans="1:19" x14ac:dyDescent="0.15">
      <c r="A65" s="366" t="s">
        <v>6</v>
      </c>
      <c r="B65" s="349" t="s">
        <v>5</v>
      </c>
      <c r="C65" s="342" t="s">
        <v>7</v>
      </c>
      <c r="D65" s="344" t="s">
        <v>1</v>
      </c>
      <c r="E65" s="361" t="s">
        <v>44</v>
      </c>
      <c r="F65" s="361"/>
      <c r="G65" s="362"/>
      <c r="H65" s="363" t="s">
        <v>56</v>
      </c>
      <c r="I65" s="361"/>
      <c r="J65" s="362"/>
      <c r="K65" s="363" t="s">
        <v>45</v>
      </c>
      <c r="L65" s="361"/>
      <c r="M65" s="361"/>
      <c r="N65" s="347" t="s">
        <v>63</v>
      </c>
      <c r="O65" s="364" t="s">
        <v>64</v>
      </c>
      <c r="Q65" s="346" t="s">
        <v>20</v>
      </c>
      <c r="R65" s="346" t="s">
        <v>11</v>
      </c>
      <c r="S65" s="346" t="s">
        <v>21</v>
      </c>
    </row>
    <row r="66" spans="1:19" ht="14.25" thickBot="1" x14ac:dyDescent="0.2">
      <c r="A66" s="367"/>
      <c r="B66" s="350"/>
      <c r="C66" s="343"/>
      <c r="D66" s="345"/>
      <c r="E66" s="39" t="s">
        <v>8</v>
      </c>
      <c r="F66" s="39" t="s">
        <v>46</v>
      </c>
      <c r="G66" s="40" t="s">
        <v>47</v>
      </c>
      <c r="H66" s="38" t="s">
        <v>8</v>
      </c>
      <c r="I66" s="39" t="s">
        <v>46</v>
      </c>
      <c r="J66" s="40" t="s">
        <v>47</v>
      </c>
      <c r="K66" s="38" t="s">
        <v>8</v>
      </c>
      <c r="L66" s="39" t="s">
        <v>46</v>
      </c>
      <c r="M66" s="39" t="s">
        <v>48</v>
      </c>
      <c r="N66" s="348"/>
      <c r="O66" s="365"/>
      <c r="Q66" s="346"/>
      <c r="R66" s="346"/>
      <c r="S66" s="346"/>
    </row>
    <row r="67" spans="1:19" ht="14.25" thickTop="1" x14ac:dyDescent="0.15">
      <c r="A67" s="371">
        <v>8000</v>
      </c>
      <c r="B67" s="374" t="str">
        <f>IFERROR(VLOOKUP(A67,種目!$A$1:$B$40,2),"")</f>
        <v>4×100</v>
      </c>
      <c r="C67" s="30">
        <v>2904</v>
      </c>
      <c r="D67" s="65" t="str">
        <f>IFERROR(VLOOKUP(C67,選手男!$A$1:$E$100,5),"")</f>
        <v>菅長　蒼良 2</v>
      </c>
      <c r="E67" s="377" t="s">
        <v>408</v>
      </c>
      <c r="F67" s="336"/>
      <c r="G67" s="380">
        <v>3</v>
      </c>
      <c r="H67" s="383"/>
      <c r="I67" s="336"/>
      <c r="J67" s="380"/>
      <c r="K67" s="383" t="s">
        <v>465</v>
      </c>
      <c r="L67" s="336"/>
      <c r="M67" s="353">
        <v>6</v>
      </c>
      <c r="N67" s="403" t="s">
        <v>466</v>
      </c>
      <c r="O67" s="386" t="s">
        <v>413</v>
      </c>
      <c r="Q67" s="19">
        <v>43596</v>
      </c>
      <c r="R67" t="s">
        <v>468</v>
      </c>
      <c r="S67" t="s">
        <v>469</v>
      </c>
    </row>
    <row r="68" spans="1:19" x14ac:dyDescent="0.15">
      <c r="A68" s="372"/>
      <c r="B68" s="375"/>
      <c r="C68" s="33">
        <v>2989</v>
      </c>
      <c r="D68" s="66" t="str">
        <f>IFERROR(VLOOKUP(C68,選手男!$A$1:$E$100,5),"")</f>
        <v>菅長　海良 3</v>
      </c>
      <c r="E68" s="378"/>
      <c r="F68" s="337"/>
      <c r="G68" s="381"/>
      <c r="H68" s="384"/>
      <c r="I68" s="337"/>
      <c r="J68" s="381"/>
      <c r="K68" s="384"/>
      <c r="L68" s="337"/>
      <c r="M68" s="354"/>
      <c r="N68" s="369"/>
      <c r="O68" s="387"/>
      <c r="Q68" s="19">
        <v>43596</v>
      </c>
      <c r="R68" t="s">
        <v>468</v>
      </c>
      <c r="S68" t="s">
        <v>469</v>
      </c>
    </row>
    <row r="69" spans="1:19" x14ac:dyDescent="0.15">
      <c r="A69" s="372"/>
      <c r="B69" s="375"/>
      <c r="C69" s="31">
        <v>2992</v>
      </c>
      <c r="D69" s="67" t="str">
        <f>IFERROR(VLOOKUP(C69,選手男!$A$1:$E$100,5),"")</f>
        <v>間嶋　隆善 3</v>
      </c>
      <c r="E69" s="378"/>
      <c r="F69" s="337"/>
      <c r="G69" s="381"/>
      <c r="H69" s="384"/>
      <c r="I69" s="337"/>
      <c r="J69" s="381"/>
      <c r="K69" s="384"/>
      <c r="L69" s="337"/>
      <c r="M69" s="354"/>
      <c r="N69" s="369"/>
      <c r="O69" s="387"/>
      <c r="Q69" s="19">
        <v>43596</v>
      </c>
      <c r="R69" t="s">
        <v>468</v>
      </c>
      <c r="S69" t="s">
        <v>469</v>
      </c>
    </row>
    <row r="70" spans="1:19" ht="14.25" thickBot="1" x14ac:dyDescent="0.2">
      <c r="A70" s="373"/>
      <c r="B70" s="376"/>
      <c r="C70" s="32">
        <v>2991</v>
      </c>
      <c r="D70" s="68" t="str">
        <f>IFERROR(VLOOKUP(C70,選手男!$A$1:$E$100,5),"")</f>
        <v>團　　優真 3</v>
      </c>
      <c r="E70" s="379"/>
      <c r="F70" s="338"/>
      <c r="G70" s="382"/>
      <c r="H70" s="385"/>
      <c r="I70" s="338"/>
      <c r="J70" s="382"/>
      <c r="K70" s="385"/>
      <c r="L70" s="338"/>
      <c r="M70" s="355"/>
      <c r="N70" s="370"/>
      <c r="O70" s="388"/>
      <c r="Q70" s="19">
        <v>43596</v>
      </c>
      <c r="R70" t="s">
        <v>468</v>
      </c>
      <c r="S70" t="s">
        <v>469</v>
      </c>
    </row>
    <row r="71" spans="1:19" ht="14.25" thickTop="1" x14ac:dyDescent="0.15">
      <c r="A71" s="371">
        <v>16000</v>
      </c>
      <c r="B71" s="374" t="str">
        <f>IFERROR(VLOOKUP(A71,種目!$A$1:$B$40,2),"")</f>
        <v>4×400</v>
      </c>
      <c r="C71" s="30">
        <v>2989</v>
      </c>
      <c r="D71" s="65" t="str">
        <f>IFERROR(VLOOKUP(C71,選手男!$A$1:$E$100,5),"")</f>
        <v>菅長　海良 3</v>
      </c>
      <c r="E71" s="377" t="s">
        <v>484</v>
      </c>
      <c r="F71" s="336"/>
      <c r="G71" s="380">
        <v>2</v>
      </c>
      <c r="H71" s="383"/>
      <c r="I71" s="336"/>
      <c r="J71" s="380"/>
      <c r="K71" s="383" t="s">
        <v>522</v>
      </c>
      <c r="L71" s="336"/>
      <c r="M71" s="353">
        <v>7</v>
      </c>
      <c r="N71" s="368" t="s">
        <v>526</v>
      </c>
      <c r="O71" s="386"/>
      <c r="Q71" s="19">
        <v>43597</v>
      </c>
      <c r="R71" t="s">
        <v>468</v>
      </c>
      <c r="S71" t="s">
        <v>469</v>
      </c>
    </row>
    <row r="72" spans="1:19" x14ac:dyDescent="0.15">
      <c r="A72" s="372"/>
      <c r="B72" s="375"/>
      <c r="C72" s="33">
        <v>2993</v>
      </c>
      <c r="D72" s="66" t="str">
        <f>IFERROR(VLOOKUP(C72,選手男!$A$1:$E$100,5),"")</f>
        <v>義平　凌 3</v>
      </c>
      <c r="E72" s="378"/>
      <c r="F72" s="337"/>
      <c r="G72" s="381"/>
      <c r="H72" s="384"/>
      <c r="I72" s="337"/>
      <c r="J72" s="381"/>
      <c r="K72" s="384"/>
      <c r="L72" s="337"/>
      <c r="M72" s="354"/>
      <c r="N72" s="369"/>
      <c r="O72" s="387"/>
      <c r="Q72" s="19">
        <v>43597</v>
      </c>
      <c r="R72" t="s">
        <v>468</v>
      </c>
      <c r="S72" t="s">
        <v>469</v>
      </c>
    </row>
    <row r="73" spans="1:19" x14ac:dyDescent="0.15">
      <c r="A73" s="372"/>
      <c r="B73" s="375"/>
      <c r="C73" s="31">
        <v>2991</v>
      </c>
      <c r="D73" s="67" t="str">
        <f>IFERROR(VLOOKUP(C73,選手男!$A$1:$E$100,5),"")</f>
        <v>團　　優真 3</v>
      </c>
      <c r="E73" s="378"/>
      <c r="F73" s="337"/>
      <c r="G73" s="381"/>
      <c r="H73" s="384"/>
      <c r="I73" s="337"/>
      <c r="J73" s="381"/>
      <c r="K73" s="384"/>
      <c r="L73" s="337"/>
      <c r="M73" s="354"/>
      <c r="N73" s="369"/>
      <c r="O73" s="387"/>
      <c r="Q73" s="19">
        <v>43597</v>
      </c>
      <c r="R73" t="s">
        <v>468</v>
      </c>
      <c r="S73" t="s">
        <v>469</v>
      </c>
    </row>
    <row r="74" spans="1:19" ht="14.25" thickBot="1" x14ac:dyDescent="0.2">
      <c r="A74" s="373"/>
      <c r="B74" s="376"/>
      <c r="C74" s="34">
        <v>2904</v>
      </c>
      <c r="D74" s="69" t="str">
        <f>IFERROR(VLOOKUP(C74,選手男!$A$1:$E$100,5),"")</f>
        <v>菅長　蒼良 2</v>
      </c>
      <c r="E74" s="379"/>
      <c r="F74" s="338"/>
      <c r="G74" s="382"/>
      <c r="H74" s="385"/>
      <c r="I74" s="338"/>
      <c r="J74" s="382"/>
      <c r="K74" s="385"/>
      <c r="L74" s="338"/>
      <c r="M74" s="355"/>
      <c r="N74" s="370"/>
      <c r="O74" s="388"/>
      <c r="Q74" s="19">
        <v>43597</v>
      </c>
      <c r="R74" t="s">
        <v>468</v>
      </c>
      <c r="S74" t="s">
        <v>469</v>
      </c>
    </row>
    <row r="75" spans="1:19" ht="14.25" thickTop="1" x14ac:dyDescent="0.15">
      <c r="A75" s="371">
        <v>8000</v>
      </c>
      <c r="B75" s="374" t="str">
        <f>IFERROR(VLOOKUP(A75,種目!$A$1:$B$40,2),"")</f>
        <v>4×100</v>
      </c>
      <c r="C75" s="30">
        <v>2994</v>
      </c>
      <c r="D75" s="65" t="str">
        <f>IFERROR(VLOOKUP(C75,選手女!$A$1:$E$100,5),"")</f>
        <v>米元　瑞希 2</v>
      </c>
      <c r="E75" s="377" t="s">
        <v>409</v>
      </c>
      <c r="F75" s="336"/>
      <c r="G75" s="333">
        <v>5</v>
      </c>
      <c r="H75" s="383"/>
      <c r="I75" s="336"/>
      <c r="J75" s="380"/>
      <c r="K75" s="383"/>
      <c r="L75" s="336"/>
      <c r="M75" s="353"/>
      <c r="N75" s="368" t="s">
        <v>410</v>
      </c>
      <c r="O75" s="386" t="s">
        <v>413</v>
      </c>
      <c r="Q75" s="19">
        <v>43596</v>
      </c>
      <c r="R75" t="s">
        <v>468</v>
      </c>
      <c r="S75" t="s">
        <v>469</v>
      </c>
    </row>
    <row r="76" spans="1:19" x14ac:dyDescent="0.15">
      <c r="A76" s="372"/>
      <c r="B76" s="375" t="str">
        <f>IFERROR(VLOOKUP(A76,[2]種目!$A$1:$B$40,2),"")</f>
        <v/>
      </c>
      <c r="C76" s="33">
        <v>2902</v>
      </c>
      <c r="D76" s="66" t="str">
        <f>IFERROR(VLOOKUP(C76,選手女!$A$1:$E$100,5),"")</f>
        <v>松本　音香 2</v>
      </c>
      <c r="E76" s="378"/>
      <c r="F76" s="337"/>
      <c r="G76" s="334"/>
      <c r="H76" s="384"/>
      <c r="I76" s="337"/>
      <c r="J76" s="381"/>
      <c r="K76" s="384"/>
      <c r="L76" s="337"/>
      <c r="M76" s="354"/>
      <c r="N76" s="369"/>
      <c r="O76" s="387"/>
      <c r="Q76" s="19">
        <v>43596</v>
      </c>
      <c r="R76" t="s">
        <v>468</v>
      </c>
      <c r="S76" t="s">
        <v>469</v>
      </c>
    </row>
    <row r="77" spans="1:19" x14ac:dyDescent="0.15">
      <c r="A77" s="372"/>
      <c r="B77" s="375" t="str">
        <f>IFERROR(VLOOKUP(A77,[2]種目!$A$1:$B$40,2),"")</f>
        <v/>
      </c>
      <c r="C77" s="31">
        <v>2903</v>
      </c>
      <c r="D77" s="67" t="str">
        <f>IFERROR(VLOOKUP(C77,選手女!$A$1:$E$100,5),"")</f>
        <v>濱本　　月 2</v>
      </c>
      <c r="E77" s="378"/>
      <c r="F77" s="337"/>
      <c r="G77" s="334"/>
      <c r="H77" s="384"/>
      <c r="I77" s="337"/>
      <c r="J77" s="381"/>
      <c r="K77" s="384"/>
      <c r="L77" s="337"/>
      <c r="M77" s="354"/>
      <c r="N77" s="369"/>
      <c r="O77" s="387"/>
      <c r="Q77" s="19">
        <v>43596</v>
      </c>
      <c r="R77" t="s">
        <v>468</v>
      </c>
      <c r="S77" t="s">
        <v>469</v>
      </c>
    </row>
    <row r="78" spans="1:19" ht="14.25" thickBot="1" x14ac:dyDescent="0.2">
      <c r="A78" s="373"/>
      <c r="B78" s="376" t="str">
        <f>IFERROR(VLOOKUP(A78,[2]種目!$A$1:$B$40,2),"")</f>
        <v/>
      </c>
      <c r="C78" s="32">
        <v>2995</v>
      </c>
      <c r="D78" s="68" t="str">
        <f>IFERROR(VLOOKUP(C78,選手女!$A$1:$E$100,5),"")</f>
        <v>梶原　彩美 2</v>
      </c>
      <c r="E78" s="379"/>
      <c r="F78" s="338"/>
      <c r="G78" s="335"/>
      <c r="H78" s="385"/>
      <c r="I78" s="338"/>
      <c r="J78" s="382"/>
      <c r="K78" s="385"/>
      <c r="L78" s="338"/>
      <c r="M78" s="355"/>
      <c r="N78" s="370"/>
      <c r="O78" s="388"/>
      <c r="Q78" s="19">
        <v>43596</v>
      </c>
      <c r="R78" t="s">
        <v>468</v>
      </c>
      <c r="S78" t="s">
        <v>469</v>
      </c>
    </row>
    <row r="79" spans="1:19" ht="14.25" thickTop="1" x14ac:dyDescent="0.15">
      <c r="A79" s="371">
        <v>16000</v>
      </c>
      <c r="B79" s="374" t="str">
        <f>IFERROR(VLOOKUP(A79,種目!$A$1:$B$40,2),"")</f>
        <v>4×400</v>
      </c>
      <c r="C79" s="30">
        <v>2902</v>
      </c>
      <c r="D79" s="65" t="str">
        <f>IFERROR(VLOOKUP(C79,選手女!$A$1:$E$100,5),"")</f>
        <v>松本　音香 2</v>
      </c>
      <c r="E79" s="377" t="s">
        <v>481</v>
      </c>
      <c r="F79" s="336"/>
      <c r="G79" s="333">
        <v>6</v>
      </c>
      <c r="H79" s="383"/>
      <c r="I79" s="336"/>
      <c r="J79" s="380"/>
      <c r="K79" s="383"/>
      <c r="L79" s="336"/>
      <c r="M79" s="353"/>
      <c r="N79" s="368" t="s">
        <v>482</v>
      </c>
      <c r="O79" s="386" t="s">
        <v>483</v>
      </c>
      <c r="Q79" s="19">
        <v>43597</v>
      </c>
      <c r="R79" t="s">
        <v>468</v>
      </c>
      <c r="S79" t="s">
        <v>469</v>
      </c>
    </row>
    <row r="80" spans="1:19" x14ac:dyDescent="0.15">
      <c r="A80" s="372"/>
      <c r="B80" s="375" t="str">
        <f>IFERROR(VLOOKUP(A80,[2]種目!$A$1:$B$40,2),"")</f>
        <v/>
      </c>
      <c r="C80" s="33">
        <v>2994</v>
      </c>
      <c r="D80" s="66" t="str">
        <f>IFERROR(VLOOKUP(C80,選手女!$A$1:$E$100,5),"")</f>
        <v>米元　瑞希 2</v>
      </c>
      <c r="E80" s="378"/>
      <c r="F80" s="337"/>
      <c r="G80" s="334"/>
      <c r="H80" s="384"/>
      <c r="I80" s="337"/>
      <c r="J80" s="381"/>
      <c r="K80" s="384"/>
      <c r="L80" s="337"/>
      <c r="M80" s="354"/>
      <c r="N80" s="369"/>
      <c r="O80" s="387"/>
      <c r="Q80" s="19">
        <v>43597</v>
      </c>
      <c r="R80" t="s">
        <v>468</v>
      </c>
      <c r="S80" t="s">
        <v>469</v>
      </c>
    </row>
    <row r="81" spans="1:19" x14ac:dyDescent="0.15">
      <c r="A81" s="372"/>
      <c r="B81" s="375" t="str">
        <f>IFERROR(VLOOKUP(A81,[2]種目!$A$1:$B$40,2),"")</f>
        <v/>
      </c>
      <c r="C81" s="31">
        <v>2996</v>
      </c>
      <c r="D81" s="67" t="str">
        <f>IFERROR(VLOOKUP(C81,選手女!$A$1:$E$100,5),"")</f>
        <v>福田　吉穂 2</v>
      </c>
      <c r="E81" s="378"/>
      <c r="F81" s="337"/>
      <c r="G81" s="334"/>
      <c r="H81" s="384"/>
      <c r="I81" s="337"/>
      <c r="J81" s="381"/>
      <c r="K81" s="384"/>
      <c r="L81" s="337"/>
      <c r="M81" s="354"/>
      <c r="N81" s="369"/>
      <c r="O81" s="387"/>
      <c r="Q81" s="19">
        <v>43597</v>
      </c>
      <c r="R81" t="s">
        <v>468</v>
      </c>
      <c r="S81" t="s">
        <v>469</v>
      </c>
    </row>
    <row r="82" spans="1:19" ht="14.25" thickBot="1" x14ac:dyDescent="0.2">
      <c r="A82" s="400"/>
      <c r="B82" s="401" t="str">
        <f>IFERROR(VLOOKUP(A82,[2]種目!$A$1:$B$40,2),"")</f>
        <v/>
      </c>
      <c r="C82" s="87">
        <v>2995</v>
      </c>
      <c r="D82" s="109" t="str">
        <f>IFERROR(VLOOKUP(C82,選手女!$A$1:$E$100,5),"")</f>
        <v>梶原　彩美 2</v>
      </c>
      <c r="E82" s="402"/>
      <c r="F82" s="392"/>
      <c r="G82" s="391"/>
      <c r="H82" s="396"/>
      <c r="I82" s="392"/>
      <c r="J82" s="398"/>
      <c r="K82" s="396"/>
      <c r="L82" s="392"/>
      <c r="M82" s="393"/>
      <c r="N82" s="399"/>
      <c r="O82" s="397"/>
      <c r="Q82" s="19">
        <v>43597</v>
      </c>
      <c r="R82" t="s">
        <v>468</v>
      </c>
      <c r="S82" t="s">
        <v>469</v>
      </c>
    </row>
    <row r="83" spans="1:19" ht="14.25" thickBot="1" x14ac:dyDescent="0.2"/>
    <row r="84" spans="1:19" ht="14.25" thickBot="1" x14ac:dyDescent="0.2">
      <c r="M84" s="156"/>
      <c r="N84" s="157" t="s">
        <v>120</v>
      </c>
      <c r="O84" s="158" t="s">
        <v>121</v>
      </c>
    </row>
    <row r="85" spans="1:19" ht="14.25" thickTop="1" x14ac:dyDescent="0.15">
      <c r="M85" s="159" t="s">
        <v>119</v>
      </c>
      <c r="N85" s="160">
        <v>20</v>
      </c>
      <c r="O85" s="161">
        <v>74</v>
      </c>
    </row>
    <row r="86" spans="1:19" ht="14.25" thickBot="1" x14ac:dyDescent="0.2">
      <c r="M86" s="162" t="s">
        <v>122</v>
      </c>
      <c r="N86" s="163">
        <v>23</v>
      </c>
      <c r="O86" s="164">
        <v>59</v>
      </c>
    </row>
  </sheetData>
  <mergeCells count="88">
    <mergeCell ref="S2:S3"/>
    <mergeCell ref="A2:A3"/>
    <mergeCell ref="B2:B3"/>
    <mergeCell ref="C2:C3"/>
    <mergeCell ref="D2:D3"/>
    <mergeCell ref="E2:G2"/>
    <mergeCell ref="H2:J2"/>
    <mergeCell ref="K2:M2"/>
    <mergeCell ref="N2:N3"/>
    <mergeCell ref="O2:O3"/>
    <mergeCell ref="Q2:Q3"/>
    <mergeCell ref="R2:R3"/>
    <mergeCell ref="S35:S36"/>
    <mergeCell ref="A35:A36"/>
    <mergeCell ref="B35:B36"/>
    <mergeCell ref="C35:C36"/>
    <mergeCell ref="D35:D36"/>
    <mergeCell ref="E35:G35"/>
    <mergeCell ref="H35:J35"/>
    <mergeCell ref="K35:M35"/>
    <mergeCell ref="N35:N36"/>
    <mergeCell ref="O35:O36"/>
    <mergeCell ref="Q35:Q36"/>
    <mergeCell ref="R35:R36"/>
    <mergeCell ref="S65:S66"/>
    <mergeCell ref="A65:A66"/>
    <mergeCell ref="B65:B66"/>
    <mergeCell ref="C65:C66"/>
    <mergeCell ref="D65:D66"/>
    <mergeCell ref="E65:G65"/>
    <mergeCell ref="H65:J65"/>
    <mergeCell ref="K65:M65"/>
    <mergeCell ref="N65:N66"/>
    <mergeCell ref="O65:O66"/>
    <mergeCell ref="Q65:Q66"/>
    <mergeCell ref="R65:R66"/>
    <mergeCell ref="N67:N70"/>
    <mergeCell ref="A67:A70"/>
    <mergeCell ref="B67:B70"/>
    <mergeCell ref="E67:E70"/>
    <mergeCell ref="F67:F70"/>
    <mergeCell ref="G67:G70"/>
    <mergeCell ref="H67:H70"/>
    <mergeCell ref="O67:O70"/>
    <mergeCell ref="A71:A74"/>
    <mergeCell ref="B71:B74"/>
    <mergeCell ref="E71:E74"/>
    <mergeCell ref="F71:F74"/>
    <mergeCell ref="G71:G74"/>
    <mergeCell ref="H71:H74"/>
    <mergeCell ref="I71:I74"/>
    <mergeCell ref="J71:J74"/>
    <mergeCell ref="K71:K74"/>
    <mergeCell ref="I67:I70"/>
    <mergeCell ref="J67:J70"/>
    <mergeCell ref="K67:K70"/>
    <mergeCell ref="L67:L70"/>
    <mergeCell ref="M67:M70"/>
    <mergeCell ref="L71:L74"/>
    <mergeCell ref="M71:M74"/>
    <mergeCell ref="N71:N74"/>
    <mergeCell ref="O71:O74"/>
    <mergeCell ref="A75:A78"/>
    <mergeCell ref="B75:B78"/>
    <mergeCell ref="E75:E78"/>
    <mergeCell ref="F75:F78"/>
    <mergeCell ref="G75:G78"/>
    <mergeCell ref="H79:H82"/>
    <mergeCell ref="I79:I82"/>
    <mergeCell ref="J79:J82"/>
    <mergeCell ref="K79:K82"/>
    <mergeCell ref="I75:I78"/>
    <mergeCell ref="J75:J78"/>
    <mergeCell ref="K75:K78"/>
    <mergeCell ref="H75:H78"/>
    <mergeCell ref="A79:A82"/>
    <mergeCell ref="B79:B82"/>
    <mergeCell ref="E79:E82"/>
    <mergeCell ref="F79:F82"/>
    <mergeCell ref="G79:G82"/>
    <mergeCell ref="L79:L82"/>
    <mergeCell ref="M79:M82"/>
    <mergeCell ref="N79:N82"/>
    <mergeCell ref="O79:O82"/>
    <mergeCell ref="O75:O78"/>
    <mergeCell ref="L75:L78"/>
    <mergeCell ref="M75:M78"/>
    <mergeCell ref="N75:N78"/>
  </mergeCells>
  <phoneticPr fontId="2"/>
  <conditionalFormatting sqref="E4:E9">
    <cfRule type="expression" dxfId="204" priority="70" stopIfTrue="1">
      <formula>AND(#REF!&gt;1,$D4="")</formula>
    </cfRule>
  </conditionalFormatting>
  <conditionalFormatting sqref="E10:E12">
    <cfRule type="expression" dxfId="203" priority="69" stopIfTrue="1">
      <formula>AND(#REF!&gt;1,$D10="")</formula>
    </cfRule>
  </conditionalFormatting>
  <conditionalFormatting sqref="E13:E18">
    <cfRule type="expression" dxfId="202" priority="68" stopIfTrue="1">
      <formula>AND(#REF!&gt;1,$D13="")</formula>
    </cfRule>
  </conditionalFormatting>
  <conditionalFormatting sqref="E37:E44 K37:K44 H37:H44 E51:E54 H51:H54 K51:K54 H10:H12 K10:K12 E19:E26 H19:H26 K19:K26 E30:E31 K30:K31 H30:H31">
    <cfRule type="expression" dxfId="201" priority="67" stopIfTrue="1">
      <formula>AND(#REF!&gt;1,$D10="")</formula>
    </cfRule>
  </conditionalFormatting>
  <conditionalFormatting sqref="E71:E72">
    <cfRule type="expression" dxfId="200" priority="60" stopIfTrue="1">
      <formula>AND(#REF!&gt;1,$D71="")</formula>
    </cfRule>
  </conditionalFormatting>
  <conditionalFormatting sqref="H13:H18">
    <cfRule type="expression" dxfId="199" priority="55" stopIfTrue="1">
      <formula>AND(#REF!&gt;1,$D13="")</formula>
    </cfRule>
  </conditionalFormatting>
  <conditionalFormatting sqref="E75:E76">
    <cfRule type="expression" dxfId="198" priority="59" stopIfTrue="1">
      <formula>AND(#REF!&gt;1,$D75="")</formula>
    </cfRule>
  </conditionalFormatting>
  <conditionalFormatting sqref="E79:E80">
    <cfRule type="expression" dxfId="197" priority="58" stopIfTrue="1">
      <formula>AND(#REF!&gt;1,$D79="")</formula>
    </cfRule>
  </conditionalFormatting>
  <conditionalFormatting sqref="E67:E68">
    <cfRule type="expression" dxfId="196" priority="61" stopIfTrue="1">
      <formula>AND(#REF!&gt;1,$D67="")</formula>
    </cfRule>
  </conditionalFormatting>
  <conditionalFormatting sqref="H4:H9">
    <cfRule type="expression" dxfId="195" priority="57" stopIfTrue="1">
      <formula>AND(#REF!&gt;1,$D4="")</formula>
    </cfRule>
  </conditionalFormatting>
  <conditionalFormatting sqref="H45:H50">
    <cfRule type="expression" dxfId="194" priority="28" stopIfTrue="1">
      <formula>AND(#REF!&gt;1,$D45="")</formula>
    </cfRule>
  </conditionalFormatting>
  <conditionalFormatting sqref="K4:K9">
    <cfRule type="expression" dxfId="193" priority="48" stopIfTrue="1">
      <formula>AND(#REF!&gt;1,$D4="")</formula>
    </cfRule>
  </conditionalFormatting>
  <conditionalFormatting sqref="K13:K18">
    <cfRule type="expression" dxfId="192" priority="46" stopIfTrue="1">
      <formula>AND(#REF!&gt;1,$D13="")</formula>
    </cfRule>
  </conditionalFormatting>
  <conditionalFormatting sqref="K45:K50">
    <cfRule type="expression" dxfId="191" priority="19" stopIfTrue="1">
      <formula>AND(#REF!&gt;1,$D45="")</formula>
    </cfRule>
  </conditionalFormatting>
  <conditionalFormatting sqref="E45:E50">
    <cfRule type="expression" dxfId="190" priority="37" stopIfTrue="1">
      <formula>AND(#REF!&gt;1,$D45="")</formula>
    </cfRule>
  </conditionalFormatting>
  <conditionalFormatting sqref="H71:H72">
    <cfRule type="expression" dxfId="189" priority="11" stopIfTrue="1">
      <formula>AND(#REF!&gt;1,$D71="")</formula>
    </cfRule>
  </conditionalFormatting>
  <conditionalFormatting sqref="H67:H68">
    <cfRule type="expression" dxfId="188" priority="12" stopIfTrue="1">
      <formula>AND(#REF!&gt;1,$D67="")</formula>
    </cfRule>
  </conditionalFormatting>
  <conditionalFormatting sqref="K71:K72">
    <cfRule type="expression" dxfId="187" priority="9" stopIfTrue="1">
      <formula>AND(#REF!&gt;1,$D71="")</formula>
    </cfRule>
  </conditionalFormatting>
  <conditionalFormatting sqref="K67:K68">
    <cfRule type="expression" dxfId="186" priority="10" stopIfTrue="1">
      <formula>AND(#REF!&gt;1,$D67="")</formula>
    </cfRule>
  </conditionalFormatting>
  <conditionalFormatting sqref="H79:H80">
    <cfRule type="expression" dxfId="185" priority="7" stopIfTrue="1">
      <formula>AND(#REF!&gt;1,$D79="")</formula>
    </cfRule>
  </conditionalFormatting>
  <conditionalFormatting sqref="H75:H76">
    <cfRule type="expression" dxfId="184" priority="8" stopIfTrue="1">
      <formula>AND(#REF!&gt;1,$D75="")</formula>
    </cfRule>
  </conditionalFormatting>
  <conditionalFormatting sqref="K79:K80">
    <cfRule type="expression" dxfId="183" priority="5" stopIfTrue="1">
      <formula>AND(#REF!&gt;1,$D79="")</formula>
    </cfRule>
  </conditionalFormatting>
  <conditionalFormatting sqref="K75:K76">
    <cfRule type="expression" dxfId="182" priority="6" stopIfTrue="1">
      <formula>AND(#REF!&gt;1,$D75="")</formula>
    </cfRule>
  </conditionalFormatting>
  <conditionalFormatting sqref="E27:E29">
    <cfRule type="expression" dxfId="181" priority="4" stopIfTrue="1">
      <formula>AND(#REF!&gt;1,$D27="")</formula>
    </cfRule>
  </conditionalFormatting>
  <conditionalFormatting sqref="H27:H29">
    <cfRule type="expression" dxfId="180" priority="3" stopIfTrue="1">
      <formula>AND(#REF!&gt;1,$D27="")</formula>
    </cfRule>
  </conditionalFormatting>
  <conditionalFormatting sqref="K27:K29">
    <cfRule type="expression" dxfId="179" priority="2" stopIfTrue="1">
      <formula>AND(#REF!&gt;1,$D27="")</formula>
    </cfRule>
  </conditionalFormatting>
  <conditionalFormatting sqref="E55:E61 H55:H61 K55:K61">
    <cfRule type="expression" dxfId="178" priority="1" stopIfTrue="1">
      <formula>AND(#REF!&gt;1,$D55="")</formula>
    </cfRule>
  </conditionalFormatting>
  <dataValidations count="5">
    <dataValidation allowBlank="1" showInputMessage="1" sqref="A1:A3 B71 P65:Q66 Q67:Q82 A32:A36 B75:B1048576 A62:A1048576 D1:D1048576 B1:B67 P35:Q61 P2:Q31" xr:uid="{00000000-0002-0000-0A00-000000000000}"/>
    <dataValidation type="whole" imeMode="halfAlpha" allowBlank="1" showInputMessage="1" showErrorMessage="1" sqref="A4:A31 A37:A61" xr:uid="{00000000-0002-0000-0A00-000001000000}">
      <formula1>1</formula1>
      <formula2>100000</formula2>
    </dataValidation>
    <dataValidation imeMode="halfAlpha" allowBlank="1" showInputMessage="1" showErrorMessage="1" sqref="C1:C1048576 E1:L1048576 M1:M83 M87:M1048576" xr:uid="{00000000-0002-0000-0A00-000002000000}"/>
    <dataValidation imeMode="hiragana" allowBlank="1" showInputMessage="1" showErrorMessage="1" sqref="N1:O83 N87:O1048576" xr:uid="{00000000-0002-0000-0A00-000003000000}"/>
    <dataValidation imeMode="hiragana" allowBlank="1" showInputMessage="1" sqref="O86 M85:N86" xr:uid="{00000000-0002-0000-0A00-000004000000}"/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&amp;L&amp;"AR PハイカラＰＯＰ体H,標準"&amp;14&amp;A結果</oddHeader>
  </headerFooter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48"/>
  <sheetViews>
    <sheetView view="pageBreakPreview" zoomScaleNormal="100" zoomScaleSheetLayoutView="100" workbookViewId="0">
      <pane xSplit="4" ySplit="3" topLeftCell="E24" activePane="bottomRight" state="frozen"/>
      <selection pane="topRight" activeCell="E1" sqref="E1"/>
      <selection pane="bottomLeft" activeCell="A4" sqref="A4"/>
      <selection pane="bottomRight" activeCell="A19" sqref="A19:L20"/>
    </sheetView>
  </sheetViews>
  <sheetFormatPr defaultRowHeight="13.5" x14ac:dyDescent="0.15"/>
  <cols>
    <col min="1" max="1" width="6.5" style="198" bestFit="1" customWidth="1"/>
    <col min="2" max="2" width="11.625" style="198" bestFit="1" customWidth="1"/>
    <col min="3" max="3" width="6.5" style="198" bestFit="1" customWidth="1"/>
    <col min="4" max="4" width="13.875" style="198" bestFit="1" customWidth="1"/>
    <col min="5" max="5" width="8.5" style="198" bestFit="1" customWidth="1"/>
    <col min="6" max="6" width="6.5" style="198" bestFit="1" customWidth="1"/>
    <col min="7" max="7" width="8.125" style="198" bestFit="1" customWidth="1"/>
    <col min="8" max="8" width="11.625" style="198" bestFit="1" customWidth="1"/>
    <col min="9" max="9" width="6.5" style="198" bestFit="1" customWidth="1"/>
    <col min="10" max="10" width="10.5" style="198" bestFit="1" customWidth="1"/>
    <col min="11" max="11" width="13" style="198" bestFit="1" customWidth="1"/>
    <col min="12" max="12" width="7.125" style="198" bestFit="1" customWidth="1"/>
    <col min="13" max="13" width="9" style="198"/>
    <col min="14" max="14" width="18.375" style="198" customWidth="1"/>
    <col min="15" max="15" width="10.25" style="198" bestFit="1" customWidth="1"/>
    <col min="16" max="16" width="2.875" customWidth="1"/>
    <col min="17" max="17" width="10.5" bestFit="1" customWidth="1"/>
  </cols>
  <sheetData>
    <row r="1" spans="1:19" ht="27.75" thickBot="1" x14ac:dyDescent="0.2">
      <c r="A1" s="155" t="s">
        <v>59</v>
      </c>
    </row>
    <row r="2" spans="1:19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44</v>
      </c>
      <c r="F2" s="361"/>
      <c r="G2" s="362"/>
      <c r="H2" s="363" t="s">
        <v>56</v>
      </c>
      <c r="I2" s="361"/>
      <c r="J2" s="362"/>
      <c r="K2" s="363" t="s">
        <v>45</v>
      </c>
      <c r="L2" s="361"/>
      <c r="M2" s="361"/>
      <c r="N2" s="347" t="s">
        <v>63</v>
      </c>
      <c r="O2" s="364" t="s">
        <v>64</v>
      </c>
      <c r="Q2" s="346" t="s">
        <v>20</v>
      </c>
      <c r="R2" s="346" t="s">
        <v>11</v>
      </c>
      <c r="S2" s="346" t="s">
        <v>21</v>
      </c>
    </row>
    <row r="3" spans="1:19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40" t="s">
        <v>47</v>
      </c>
      <c r="K3" s="38" t="s">
        <v>8</v>
      </c>
      <c r="L3" s="39" t="s">
        <v>46</v>
      </c>
      <c r="M3" s="39" t="s">
        <v>48</v>
      </c>
      <c r="N3" s="348"/>
      <c r="O3" s="365"/>
      <c r="Q3" s="346"/>
      <c r="R3" s="346"/>
      <c r="S3" s="346"/>
    </row>
    <row r="4" spans="1:19" ht="15" thickTop="1" thickBot="1" x14ac:dyDescent="0.2">
      <c r="A4" s="120">
        <v>1</v>
      </c>
      <c r="B4" s="203" t="str">
        <f>IFERROR(VLOOKUP(A4,種目!$A$1:$B$40,2),"")</f>
        <v>100m</v>
      </c>
      <c r="C4" s="121">
        <v>2989</v>
      </c>
      <c r="D4" s="130" t="str">
        <f>IFERROR(VLOOKUP(C4,選手男!$A$1:$E$100,5),"")</f>
        <v>菅長　海良 3</v>
      </c>
      <c r="E4" s="205" t="s">
        <v>558</v>
      </c>
      <c r="F4" s="221" t="s">
        <v>559</v>
      </c>
      <c r="G4" s="209">
        <v>5</v>
      </c>
      <c r="H4" s="207"/>
      <c r="I4" s="221"/>
      <c r="J4" s="209"/>
      <c r="K4" s="207"/>
      <c r="L4" s="221"/>
      <c r="M4" s="199"/>
      <c r="N4" s="201"/>
      <c r="O4" s="222"/>
      <c r="Q4" s="19"/>
    </row>
    <row r="5" spans="1:19" ht="15" thickTop="1" thickBot="1" x14ac:dyDescent="0.2">
      <c r="A5" s="136">
        <v>8</v>
      </c>
      <c r="B5" s="137" t="str">
        <f>IFERROR(VLOOKUP(A5,種目!$A$1:$B$40,2),"")</f>
        <v>800m</v>
      </c>
      <c r="C5" s="138">
        <v>2999</v>
      </c>
      <c r="D5" s="139" t="str">
        <f>IFERROR(VLOOKUP(C5,選手男!$A$1:$E$100,5),"")</f>
        <v>竹迫　蒼真 2</v>
      </c>
      <c r="E5" s="228" t="s">
        <v>538</v>
      </c>
      <c r="F5" s="229"/>
      <c r="G5" s="230">
        <v>6</v>
      </c>
      <c r="H5" s="231"/>
      <c r="I5" s="229"/>
      <c r="J5" s="230"/>
      <c r="K5" s="232"/>
      <c r="L5" s="229"/>
      <c r="M5" s="233"/>
      <c r="N5" s="234"/>
      <c r="O5" s="235"/>
      <c r="Q5" s="19"/>
    </row>
    <row r="6" spans="1:19" ht="15" thickTop="1" thickBot="1" x14ac:dyDescent="0.2">
      <c r="A6" s="49">
        <v>110</v>
      </c>
      <c r="B6" s="46" t="str">
        <f>IFERROR(VLOOKUP(A6,種目!$A$1:$B$40,2),"")</f>
        <v>110mH</v>
      </c>
      <c r="C6" s="52">
        <v>2993</v>
      </c>
      <c r="D6" s="69" t="str">
        <f>IFERROR(VLOOKUP(C6,選手男!$A$1:$E$100,5),"")</f>
        <v>義平　凌 3</v>
      </c>
      <c r="E6" s="180" t="s">
        <v>534</v>
      </c>
      <c r="F6" s="193" t="s">
        <v>535</v>
      </c>
      <c r="G6" s="182">
        <v>6</v>
      </c>
      <c r="H6" s="183"/>
      <c r="I6" s="181"/>
      <c r="J6" s="182"/>
      <c r="K6" s="183"/>
      <c r="L6" s="193"/>
      <c r="M6" s="184"/>
      <c r="N6" s="196"/>
      <c r="O6" s="185"/>
      <c r="Q6" s="19"/>
    </row>
    <row r="7" spans="1:19" ht="15" thickTop="1" thickBot="1" x14ac:dyDescent="0.2">
      <c r="A7" s="202">
        <v>400</v>
      </c>
      <c r="B7" s="204" t="str">
        <f>IFERROR(VLOOKUP(A7,種目!$A$1:$B$40,2),"")</f>
        <v>400mH</v>
      </c>
      <c r="C7" s="223">
        <v>2993</v>
      </c>
      <c r="D7" s="224" t="str">
        <f>IFERROR(VLOOKUP(C7,選手男!$A$1:$E$100,5),"")</f>
        <v>義平　凌 3</v>
      </c>
      <c r="E7" s="206" t="s">
        <v>539</v>
      </c>
      <c r="F7" s="225"/>
      <c r="G7" s="210">
        <v>7</v>
      </c>
      <c r="H7" s="208"/>
      <c r="I7" s="225"/>
      <c r="J7" s="210"/>
      <c r="K7" s="208"/>
      <c r="L7" s="225"/>
      <c r="M7" s="200"/>
      <c r="N7" s="226"/>
      <c r="O7" s="227"/>
      <c r="Q7" s="19"/>
    </row>
    <row r="8" spans="1:19" ht="15" thickTop="1" thickBot="1" x14ac:dyDescent="0.2">
      <c r="A8" s="47">
        <v>20001</v>
      </c>
      <c r="B8" s="44" t="str">
        <f>IFERROR(VLOOKUP(A8,種目!$A$1:$B$40,2),"")</f>
        <v>走高跳</v>
      </c>
      <c r="C8" s="50">
        <v>2992</v>
      </c>
      <c r="D8" s="65" t="str">
        <f>IFERROR(VLOOKUP(C8,選手男!$A$1:$E$100,5),"")</f>
        <v>間嶋　隆善 3</v>
      </c>
      <c r="E8" s="165" t="s">
        <v>540</v>
      </c>
      <c r="F8" s="166"/>
      <c r="G8" s="167"/>
      <c r="H8" s="168"/>
      <c r="I8" s="166"/>
      <c r="J8" s="167"/>
      <c r="K8" s="168"/>
      <c r="L8" s="166"/>
      <c r="M8" s="169"/>
      <c r="N8" s="170"/>
      <c r="O8" s="171"/>
      <c r="Q8" s="19"/>
    </row>
    <row r="9" spans="1:19" ht="14.25" thickTop="1" x14ac:dyDescent="0.15">
      <c r="A9" s="47">
        <v>20003</v>
      </c>
      <c r="B9" s="44" t="str">
        <f>IFERROR(VLOOKUP(A9,種目!$A$1:$B$40,2),"")</f>
        <v>走幅跳</v>
      </c>
      <c r="C9" s="50">
        <v>2904</v>
      </c>
      <c r="D9" s="65" t="str">
        <f>IFERROR(VLOOKUP(C9,選手男!$A$1:$E$100,5),"")</f>
        <v>菅長　蒼良 2</v>
      </c>
      <c r="E9" s="165" t="s">
        <v>527</v>
      </c>
      <c r="F9" s="166" t="s">
        <v>528</v>
      </c>
      <c r="G9" s="167">
        <v>14</v>
      </c>
      <c r="H9" s="168"/>
      <c r="I9" s="166"/>
      <c r="J9" s="167"/>
      <c r="K9" s="168"/>
      <c r="L9" s="166"/>
      <c r="M9" s="169"/>
      <c r="N9" s="170" t="s">
        <v>382</v>
      </c>
      <c r="O9" s="171" t="s">
        <v>553</v>
      </c>
      <c r="Q9" s="19"/>
    </row>
    <row r="10" spans="1:19" ht="27.75" thickBot="1" x14ac:dyDescent="0.2">
      <c r="A10" s="106">
        <v>20003</v>
      </c>
      <c r="B10" s="107" t="str">
        <f>IFERROR(VLOOKUP(A10,種目!$A$1:$B$40,2),"")</f>
        <v>走幅跳</v>
      </c>
      <c r="C10" s="108">
        <v>2989</v>
      </c>
      <c r="D10" s="109" t="str">
        <f>IFERROR(VLOOKUP(C10,選手男!$A$1:$E$100,5),"")</f>
        <v>菅長　海良 3</v>
      </c>
      <c r="E10" s="213" t="s">
        <v>529</v>
      </c>
      <c r="F10" s="217" t="s">
        <v>530</v>
      </c>
      <c r="G10" s="215">
        <v>1</v>
      </c>
      <c r="H10" s="216"/>
      <c r="I10" s="214"/>
      <c r="J10" s="215"/>
      <c r="K10" s="216" t="s">
        <v>532</v>
      </c>
      <c r="L10" s="217" t="s">
        <v>533</v>
      </c>
      <c r="M10" s="218">
        <v>11</v>
      </c>
      <c r="N10" s="219" t="s">
        <v>531</v>
      </c>
      <c r="O10" s="220" t="s">
        <v>551</v>
      </c>
      <c r="Q10" s="19"/>
    </row>
    <row r="13" spans="1:19" ht="27.75" thickBot="1" x14ac:dyDescent="0.2">
      <c r="A13" s="155" t="s">
        <v>60</v>
      </c>
    </row>
    <row r="14" spans="1:19" x14ac:dyDescent="0.15">
      <c r="A14" s="347" t="s">
        <v>6</v>
      </c>
      <c r="B14" s="349" t="s">
        <v>5</v>
      </c>
      <c r="C14" s="342" t="s">
        <v>7</v>
      </c>
      <c r="D14" s="344" t="s">
        <v>1</v>
      </c>
      <c r="E14" s="361" t="s">
        <v>44</v>
      </c>
      <c r="F14" s="361"/>
      <c r="G14" s="362"/>
      <c r="H14" s="363" t="s">
        <v>56</v>
      </c>
      <c r="I14" s="361"/>
      <c r="J14" s="362"/>
      <c r="K14" s="363" t="s">
        <v>45</v>
      </c>
      <c r="L14" s="361"/>
      <c r="M14" s="361"/>
      <c r="N14" s="347" t="s">
        <v>63</v>
      </c>
      <c r="O14" s="364" t="s">
        <v>64</v>
      </c>
      <c r="Q14" s="346" t="s">
        <v>20</v>
      </c>
      <c r="R14" s="346" t="s">
        <v>11</v>
      </c>
      <c r="S14" s="346" t="s">
        <v>21</v>
      </c>
    </row>
    <row r="15" spans="1:19" ht="14.25" thickBot="1" x14ac:dyDescent="0.2">
      <c r="A15" s="348"/>
      <c r="B15" s="350"/>
      <c r="C15" s="343"/>
      <c r="D15" s="345"/>
      <c r="E15" s="39" t="s">
        <v>8</v>
      </c>
      <c r="F15" s="39" t="s">
        <v>46</v>
      </c>
      <c r="G15" s="40" t="s">
        <v>47</v>
      </c>
      <c r="H15" s="38" t="s">
        <v>8</v>
      </c>
      <c r="I15" s="39" t="s">
        <v>46</v>
      </c>
      <c r="J15" s="40" t="s">
        <v>47</v>
      </c>
      <c r="K15" s="38" t="s">
        <v>8</v>
      </c>
      <c r="L15" s="39" t="s">
        <v>46</v>
      </c>
      <c r="M15" s="39" t="s">
        <v>48</v>
      </c>
      <c r="N15" s="348"/>
      <c r="O15" s="365"/>
      <c r="Q15" s="346"/>
      <c r="R15" s="346"/>
      <c r="S15" s="346"/>
    </row>
    <row r="16" spans="1:19" ht="15" thickTop="1" thickBot="1" x14ac:dyDescent="0.2">
      <c r="A16" s="78">
        <v>20060</v>
      </c>
      <c r="B16" s="79" t="str">
        <f>IFERROR(VLOOKUP(A16,種目!$A$1:$B$40,2),"")</f>
        <v>７種競技</v>
      </c>
      <c r="C16" s="80">
        <v>2903</v>
      </c>
      <c r="D16" s="147" t="str">
        <f>IFERROR(VLOOKUP(C16,選手女!$A$1:$E$100,5),"")</f>
        <v>濱本　　月 2</v>
      </c>
      <c r="E16" s="187"/>
      <c r="F16" s="194"/>
      <c r="G16" s="189"/>
      <c r="H16" s="190"/>
      <c r="I16" s="194"/>
      <c r="J16" s="189"/>
      <c r="K16" s="190">
        <v>2861</v>
      </c>
      <c r="L16" s="194"/>
      <c r="M16" s="191">
        <v>16</v>
      </c>
      <c r="N16" s="197"/>
      <c r="O16" s="192"/>
      <c r="Q16" s="19"/>
    </row>
    <row r="17" spans="1:19" ht="15" thickTop="1" thickBot="1" x14ac:dyDescent="0.2">
      <c r="A17" s="78">
        <v>100</v>
      </c>
      <c r="B17" s="79" t="str">
        <f>IFERROR(VLOOKUP(A17,種目!$A$1:$B$40,2),"")</f>
        <v>100mH</v>
      </c>
      <c r="C17" s="80">
        <v>2903</v>
      </c>
      <c r="D17" s="147" t="str">
        <f>IFERROR(VLOOKUP(C17,選手女!$A$1:$E$100,5),"")</f>
        <v>濱本　　月 2</v>
      </c>
      <c r="E17" s="187"/>
      <c r="F17" s="188"/>
      <c r="G17" s="189"/>
      <c r="H17" s="190"/>
      <c r="I17" s="194"/>
      <c r="J17" s="189"/>
      <c r="K17" s="190" t="s">
        <v>541</v>
      </c>
      <c r="L17" s="188" t="s">
        <v>542</v>
      </c>
      <c r="M17" s="191">
        <v>5</v>
      </c>
      <c r="N17" s="78"/>
      <c r="O17" s="192"/>
      <c r="Q17" s="19"/>
    </row>
    <row r="18" spans="1:19" ht="15" thickTop="1" thickBot="1" x14ac:dyDescent="0.2">
      <c r="A18" s="78">
        <v>20001</v>
      </c>
      <c r="B18" s="79" t="str">
        <f>IFERROR(VLOOKUP(A18,種目!$A$1:$B$40,2),"")</f>
        <v>走高跳</v>
      </c>
      <c r="C18" s="80">
        <v>2903</v>
      </c>
      <c r="D18" s="147" t="str">
        <f>IFERROR(VLOOKUP(C18,選手女!$A$1:$E$100,5),"")</f>
        <v>濱本　　月 2</v>
      </c>
      <c r="E18" s="187"/>
      <c r="F18" s="194"/>
      <c r="G18" s="189"/>
      <c r="H18" s="190"/>
      <c r="I18" s="194"/>
      <c r="J18" s="189"/>
      <c r="K18" s="190" t="s">
        <v>543</v>
      </c>
      <c r="L18" s="194"/>
      <c r="M18" s="191">
        <v>7</v>
      </c>
      <c r="N18" s="78"/>
      <c r="O18" s="192"/>
      <c r="Q18" s="19"/>
    </row>
    <row r="19" spans="1:19" ht="15" thickTop="1" thickBot="1" x14ac:dyDescent="0.2">
      <c r="A19" s="78">
        <v>20010</v>
      </c>
      <c r="B19" s="79" t="str">
        <f>IFERROR(VLOOKUP(A19,種目!$A$1:$B$40,2),"")</f>
        <v>砲丸投</v>
      </c>
      <c r="C19" s="80">
        <v>2903</v>
      </c>
      <c r="D19" s="147" t="str">
        <f>IFERROR(VLOOKUP(C19,選手女!$A$1:$E$100,5),"")</f>
        <v>濱本　　月 2</v>
      </c>
      <c r="E19" s="187"/>
      <c r="F19" s="194"/>
      <c r="G19" s="189"/>
      <c r="H19" s="190"/>
      <c r="I19" s="194"/>
      <c r="J19" s="189"/>
      <c r="K19" s="190" t="s">
        <v>544</v>
      </c>
      <c r="L19" s="194"/>
      <c r="M19" s="191">
        <v>14</v>
      </c>
      <c r="N19" s="78" t="s">
        <v>548</v>
      </c>
      <c r="O19" s="192" t="s">
        <v>551</v>
      </c>
      <c r="Q19" s="19"/>
    </row>
    <row r="20" spans="1:19" ht="15" thickTop="1" thickBot="1" x14ac:dyDescent="0.2">
      <c r="A20" s="78">
        <v>2</v>
      </c>
      <c r="B20" s="79" t="str">
        <f>IFERROR(VLOOKUP(A20,種目!$A$1:$B$40,2),"")</f>
        <v>200m</v>
      </c>
      <c r="C20" s="80">
        <v>2903</v>
      </c>
      <c r="D20" s="147" t="str">
        <f>IFERROR(VLOOKUP(C20,選手女!$A$1:$E$100,5),"")</f>
        <v>濱本　　月 2</v>
      </c>
      <c r="E20" s="187"/>
      <c r="F20" s="194"/>
      <c r="G20" s="189"/>
      <c r="H20" s="190"/>
      <c r="I20" s="194"/>
      <c r="J20" s="189"/>
      <c r="K20" s="190" t="s">
        <v>545</v>
      </c>
      <c r="L20" s="188" t="s">
        <v>546</v>
      </c>
      <c r="M20" s="191">
        <v>7</v>
      </c>
      <c r="N20" s="78" t="s">
        <v>547</v>
      </c>
      <c r="O20" s="192" t="s">
        <v>551</v>
      </c>
      <c r="Q20" s="19"/>
    </row>
    <row r="21" spans="1:19" ht="15" thickTop="1" thickBot="1" x14ac:dyDescent="0.2">
      <c r="A21" s="78">
        <v>20003</v>
      </c>
      <c r="B21" s="79" t="str">
        <f>IFERROR(VLOOKUP(A21,種目!$A$1:$B$40,2),"")</f>
        <v>走幅跳</v>
      </c>
      <c r="C21" s="80">
        <v>2903</v>
      </c>
      <c r="D21" s="147" t="str">
        <f>IFERROR(VLOOKUP(C21,選手女!$A$1:$E$100,5),"")</f>
        <v>濱本　　月 2</v>
      </c>
      <c r="E21" s="187"/>
      <c r="F21" s="194"/>
      <c r="G21" s="189"/>
      <c r="H21" s="190"/>
      <c r="I21" s="194"/>
      <c r="J21" s="189"/>
      <c r="K21" s="190" t="s">
        <v>554</v>
      </c>
      <c r="L21" s="188" t="s">
        <v>555</v>
      </c>
      <c r="M21" s="191">
        <v>13</v>
      </c>
      <c r="N21" s="78"/>
      <c r="O21" s="192"/>
      <c r="Q21" s="19"/>
    </row>
    <row r="22" spans="1:19" ht="15" thickTop="1" thickBot="1" x14ac:dyDescent="0.2">
      <c r="A22" s="78">
        <v>20040</v>
      </c>
      <c r="B22" s="79" t="str">
        <f>IFERROR(VLOOKUP(A22,種目!$A$1:$B$40,2),"")</f>
        <v>やり投</v>
      </c>
      <c r="C22" s="80">
        <v>2903</v>
      </c>
      <c r="D22" s="147" t="str">
        <f>IFERROR(VLOOKUP(C22,選手女!$A$1:$E$100,5),"")</f>
        <v>濱本　　月 2</v>
      </c>
      <c r="E22" s="187"/>
      <c r="F22" s="194"/>
      <c r="G22" s="189"/>
      <c r="H22" s="190"/>
      <c r="I22" s="194"/>
      <c r="J22" s="189"/>
      <c r="K22" s="190" t="s">
        <v>556</v>
      </c>
      <c r="L22" s="194"/>
      <c r="M22" s="191"/>
      <c r="N22" s="78"/>
      <c r="O22" s="192"/>
      <c r="Q22" s="19"/>
    </row>
    <row r="23" spans="1:19" ht="15" thickTop="1" thickBot="1" x14ac:dyDescent="0.2">
      <c r="A23" s="78">
        <v>8</v>
      </c>
      <c r="B23" s="79" t="str">
        <f>IFERROR(VLOOKUP(A23,種目!$A$1:$B$40,2),"")</f>
        <v>800m</v>
      </c>
      <c r="C23" s="80">
        <v>2903</v>
      </c>
      <c r="D23" s="147" t="str">
        <f>IFERROR(VLOOKUP(C23,選手女!$A$1:$E$100,5),"")</f>
        <v>濱本　　月 2</v>
      </c>
      <c r="E23" s="187"/>
      <c r="F23" s="194"/>
      <c r="G23" s="189"/>
      <c r="H23" s="190"/>
      <c r="I23" s="194"/>
      <c r="J23" s="189"/>
      <c r="K23" s="190" t="s">
        <v>557</v>
      </c>
      <c r="L23" s="194"/>
      <c r="M23" s="191">
        <v>6</v>
      </c>
      <c r="N23" s="78"/>
      <c r="O23" s="192"/>
      <c r="Q23" s="19"/>
    </row>
    <row r="26" spans="1:19" ht="27.75" thickBot="1" x14ac:dyDescent="0.2">
      <c r="A26" s="155" t="s">
        <v>65</v>
      </c>
    </row>
    <row r="27" spans="1:19" x14ac:dyDescent="0.15">
      <c r="A27" s="366" t="s">
        <v>6</v>
      </c>
      <c r="B27" s="349" t="s">
        <v>5</v>
      </c>
      <c r="C27" s="342" t="s">
        <v>7</v>
      </c>
      <c r="D27" s="344" t="s">
        <v>1</v>
      </c>
      <c r="E27" s="361" t="s">
        <v>44</v>
      </c>
      <c r="F27" s="361"/>
      <c r="G27" s="362"/>
      <c r="H27" s="363" t="s">
        <v>56</v>
      </c>
      <c r="I27" s="361"/>
      <c r="J27" s="362"/>
      <c r="K27" s="363" t="s">
        <v>45</v>
      </c>
      <c r="L27" s="361"/>
      <c r="M27" s="361"/>
      <c r="N27" s="347" t="s">
        <v>63</v>
      </c>
      <c r="O27" s="364" t="s">
        <v>64</v>
      </c>
      <c r="Q27" s="346" t="s">
        <v>20</v>
      </c>
      <c r="R27" s="346" t="s">
        <v>11</v>
      </c>
      <c r="S27" s="346" t="s">
        <v>21</v>
      </c>
    </row>
    <row r="28" spans="1:19" ht="14.25" thickBot="1" x14ac:dyDescent="0.2">
      <c r="A28" s="367"/>
      <c r="B28" s="350"/>
      <c r="C28" s="343"/>
      <c r="D28" s="345"/>
      <c r="E28" s="39" t="s">
        <v>8</v>
      </c>
      <c r="F28" s="39" t="s">
        <v>46</v>
      </c>
      <c r="G28" s="40" t="s">
        <v>47</v>
      </c>
      <c r="H28" s="38" t="s">
        <v>8</v>
      </c>
      <c r="I28" s="39" t="s">
        <v>46</v>
      </c>
      <c r="J28" s="40" t="s">
        <v>47</v>
      </c>
      <c r="K28" s="38" t="s">
        <v>8</v>
      </c>
      <c r="L28" s="39" t="s">
        <v>46</v>
      </c>
      <c r="M28" s="39" t="s">
        <v>48</v>
      </c>
      <c r="N28" s="348"/>
      <c r="O28" s="365"/>
      <c r="Q28" s="346"/>
      <c r="R28" s="346"/>
      <c r="S28" s="346"/>
    </row>
    <row r="29" spans="1:19" ht="14.25" thickTop="1" x14ac:dyDescent="0.15">
      <c r="A29" s="371">
        <v>8000</v>
      </c>
      <c r="B29" s="374" t="str">
        <f>IFERROR(VLOOKUP(A29,種目!$A$1:$B$40,2),"")</f>
        <v>4×100</v>
      </c>
      <c r="C29" s="30">
        <v>2904</v>
      </c>
      <c r="D29" s="65" t="str">
        <f>IFERROR(VLOOKUP(C29,選手男!$A$1:$E$100,5),"")</f>
        <v>菅長　蒼良 2</v>
      </c>
      <c r="E29" s="377" t="s">
        <v>536</v>
      </c>
      <c r="F29" s="336"/>
      <c r="G29" s="380">
        <v>5</v>
      </c>
      <c r="H29" s="383"/>
      <c r="I29" s="336"/>
      <c r="J29" s="380"/>
      <c r="K29" s="383"/>
      <c r="L29" s="336"/>
      <c r="M29" s="353"/>
      <c r="N29" s="403"/>
      <c r="O29" s="386"/>
      <c r="Q29" s="19"/>
    </row>
    <row r="30" spans="1:19" x14ac:dyDescent="0.15">
      <c r="A30" s="372"/>
      <c r="B30" s="375"/>
      <c r="C30" s="33">
        <v>2989</v>
      </c>
      <c r="D30" s="66" t="str">
        <f>IFERROR(VLOOKUP(C30,選手男!$A$1:$E$100,5),"")</f>
        <v>菅長　海良 3</v>
      </c>
      <c r="E30" s="378"/>
      <c r="F30" s="337"/>
      <c r="G30" s="381"/>
      <c r="H30" s="384"/>
      <c r="I30" s="337"/>
      <c r="J30" s="381"/>
      <c r="K30" s="384"/>
      <c r="L30" s="337"/>
      <c r="M30" s="354"/>
      <c r="N30" s="369"/>
      <c r="O30" s="387"/>
      <c r="Q30" s="19"/>
    </row>
    <row r="31" spans="1:19" x14ac:dyDescent="0.15">
      <c r="A31" s="372"/>
      <c r="B31" s="375"/>
      <c r="C31" s="31">
        <v>2995</v>
      </c>
      <c r="D31" s="67" t="str">
        <f>IFERROR(VLOOKUP(C31,選手男!$A$1:$E$100,5),"")</f>
        <v>大橋　飛鳥 3</v>
      </c>
      <c r="E31" s="378"/>
      <c r="F31" s="337"/>
      <c r="G31" s="381"/>
      <c r="H31" s="384"/>
      <c r="I31" s="337"/>
      <c r="J31" s="381"/>
      <c r="K31" s="384"/>
      <c r="L31" s="337"/>
      <c r="M31" s="354"/>
      <c r="N31" s="369"/>
      <c r="O31" s="387"/>
      <c r="Q31" s="19"/>
    </row>
    <row r="32" spans="1:19" ht="14.25" thickBot="1" x14ac:dyDescent="0.2">
      <c r="A32" s="373"/>
      <c r="B32" s="376"/>
      <c r="C32" s="32">
        <v>2991</v>
      </c>
      <c r="D32" s="68" t="str">
        <f>IFERROR(VLOOKUP(C32,選手男!$A$1:$E$100,5),"")</f>
        <v>團　　優真 3</v>
      </c>
      <c r="E32" s="379"/>
      <c r="F32" s="338"/>
      <c r="G32" s="382"/>
      <c r="H32" s="385"/>
      <c r="I32" s="338"/>
      <c r="J32" s="382"/>
      <c r="K32" s="385"/>
      <c r="L32" s="338"/>
      <c r="M32" s="355"/>
      <c r="N32" s="370"/>
      <c r="O32" s="388"/>
      <c r="Q32" s="19"/>
    </row>
    <row r="33" spans="1:17" ht="14.25" thickTop="1" x14ac:dyDescent="0.15">
      <c r="A33" s="371">
        <v>16000</v>
      </c>
      <c r="B33" s="374" t="str">
        <f>IFERROR(VLOOKUP(A33,種目!$A$1:$B$40,2),"")</f>
        <v>4×400</v>
      </c>
      <c r="C33" s="30">
        <v>2993</v>
      </c>
      <c r="D33" s="65" t="str">
        <f>IFERROR(VLOOKUP(C33,選手男!$A$1:$E$100,5),"")</f>
        <v>義平　凌 3</v>
      </c>
      <c r="E33" s="377" t="s">
        <v>549</v>
      </c>
      <c r="F33" s="336"/>
      <c r="G33" s="380">
        <v>5</v>
      </c>
      <c r="H33" s="383"/>
      <c r="I33" s="336"/>
      <c r="J33" s="380"/>
      <c r="K33" s="383"/>
      <c r="L33" s="336"/>
      <c r="M33" s="353"/>
      <c r="N33" s="368" t="s">
        <v>550</v>
      </c>
      <c r="O33" s="386" t="s">
        <v>551</v>
      </c>
      <c r="Q33" s="19"/>
    </row>
    <row r="34" spans="1:17" x14ac:dyDescent="0.15">
      <c r="A34" s="372"/>
      <c r="B34" s="375"/>
      <c r="C34" s="33">
        <v>2904</v>
      </c>
      <c r="D34" s="66" t="str">
        <f>IFERROR(VLOOKUP(C34,選手男!$A$1:$E$100,5),"")</f>
        <v>菅長　蒼良 2</v>
      </c>
      <c r="E34" s="378"/>
      <c r="F34" s="337"/>
      <c r="G34" s="381"/>
      <c r="H34" s="384"/>
      <c r="I34" s="337"/>
      <c r="J34" s="381"/>
      <c r="K34" s="384"/>
      <c r="L34" s="337"/>
      <c r="M34" s="354"/>
      <c r="N34" s="369"/>
      <c r="O34" s="387"/>
      <c r="Q34" s="19"/>
    </row>
    <row r="35" spans="1:17" x14ac:dyDescent="0.15">
      <c r="A35" s="372"/>
      <c r="B35" s="375"/>
      <c r="C35" s="31">
        <v>2991</v>
      </c>
      <c r="D35" s="67" t="str">
        <f>IFERROR(VLOOKUP(C35,選手男!$A$1:$E$100,5),"")</f>
        <v>團　　優真 3</v>
      </c>
      <c r="E35" s="378"/>
      <c r="F35" s="337"/>
      <c r="G35" s="381"/>
      <c r="H35" s="384"/>
      <c r="I35" s="337"/>
      <c r="J35" s="381"/>
      <c r="K35" s="384"/>
      <c r="L35" s="337"/>
      <c r="M35" s="354"/>
      <c r="N35" s="369"/>
      <c r="O35" s="387"/>
      <c r="Q35" s="19"/>
    </row>
    <row r="36" spans="1:17" ht="14.25" thickBot="1" x14ac:dyDescent="0.2">
      <c r="A36" s="373"/>
      <c r="B36" s="376"/>
      <c r="C36" s="34">
        <v>2992</v>
      </c>
      <c r="D36" s="69" t="str">
        <f>IFERROR(VLOOKUP(C36,選手男!$A$1:$E$100,5),"")</f>
        <v>間嶋　隆善 3</v>
      </c>
      <c r="E36" s="379"/>
      <c r="F36" s="338"/>
      <c r="G36" s="382"/>
      <c r="H36" s="385"/>
      <c r="I36" s="338"/>
      <c r="J36" s="382"/>
      <c r="K36" s="385"/>
      <c r="L36" s="338"/>
      <c r="M36" s="355"/>
      <c r="N36" s="370"/>
      <c r="O36" s="388"/>
      <c r="Q36" s="19"/>
    </row>
    <row r="37" spans="1:17" ht="14.25" thickTop="1" x14ac:dyDescent="0.15">
      <c r="A37" s="371">
        <v>8000</v>
      </c>
      <c r="B37" s="374" t="str">
        <f>IFERROR(VLOOKUP(A37,種目!$A$1:$B$40,2),"")</f>
        <v>4×100</v>
      </c>
      <c r="C37" s="30">
        <v>2994</v>
      </c>
      <c r="D37" s="65" t="str">
        <f>IFERROR(VLOOKUP(C37,選手女!$A$1:$E$100,5),"")</f>
        <v>米元　瑞希 2</v>
      </c>
      <c r="E37" s="377" t="s">
        <v>537</v>
      </c>
      <c r="F37" s="336"/>
      <c r="G37" s="333">
        <v>5</v>
      </c>
      <c r="H37" s="383"/>
      <c r="I37" s="336"/>
      <c r="J37" s="380"/>
      <c r="K37" s="383"/>
      <c r="L37" s="336"/>
      <c r="M37" s="353"/>
      <c r="N37" s="368"/>
      <c r="O37" s="386"/>
      <c r="Q37" s="19"/>
    </row>
    <row r="38" spans="1:17" x14ac:dyDescent="0.15">
      <c r="A38" s="372"/>
      <c r="B38" s="375" t="str">
        <f>IFERROR(VLOOKUP(A38,[2]種目!$A$1:$B$40,2),"")</f>
        <v/>
      </c>
      <c r="C38" s="33">
        <v>2902</v>
      </c>
      <c r="D38" s="66" t="str">
        <f>IFERROR(VLOOKUP(C38,選手女!$A$1:$E$100,5),"")</f>
        <v>松本　音香 2</v>
      </c>
      <c r="E38" s="378"/>
      <c r="F38" s="337"/>
      <c r="G38" s="334"/>
      <c r="H38" s="384"/>
      <c r="I38" s="337"/>
      <c r="J38" s="381"/>
      <c r="K38" s="384"/>
      <c r="L38" s="337"/>
      <c r="M38" s="354"/>
      <c r="N38" s="369"/>
      <c r="O38" s="387"/>
      <c r="Q38" s="19"/>
    </row>
    <row r="39" spans="1:17" x14ac:dyDescent="0.15">
      <c r="A39" s="372"/>
      <c r="B39" s="375" t="str">
        <f>IFERROR(VLOOKUP(A39,[2]種目!$A$1:$B$40,2),"")</f>
        <v/>
      </c>
      <c r="C39" s="31">
        <v>2903</v>
      </c>
      <c r="D39" s="67" t="str">
        <f>IFERROR(VLOOKUP(C39,選手女!$A$1:$E$100,5),"")</f>
        <v>濱本　　月 2</v>
      </c>
      <c r="E39" s="378"/>
      <c r="F39" s="337"/>
      <c r="G39" s="334"/>
      <c r="H39" s="384"/>
      <c r="I39" s="337"/>
      <c r="J39" s="381"/>
      <c r="K39" s="384"/>
      <c r="L39" s="337"/>
      <c r="M39" s="354"/>
      <c r="N39" s="369"/>
      <c r="O39" s="387"/>
      <c r="Q39" s="19"/>
    </row>
    <row r="40" spans="1:17" ht="14.25" thickBot="1" x14ac:dyDescent="0.2">
      <c r="A40" s="373"/>
      <c r="B40" s="376" t="str">
        <f>IFERROR(VLOOKUP(A40,[2]種目!$A$1:$B$40,2),"")</f>
        <v/>
      </c>
      <c r="C40" s="32">
        <v>2995</v>
      </c>
      <c r="D40" s="68" t="str">
        <f>IFERROR(VLOOKUP(C40,選手女!$A$1:$E$100,5),"")</f>
        <v>梶原　彩美 2</v>
      </c>
      <c r="E40" s="379"/>
      <c r="F40" s="338"/>
      <c r="G40" s="335"/>
      <c r="H40" s="385"/>
      <c r="I40" s="338"/>
      <c r="J40" s="382"/>
      <c r="K40" s="385"/>
      <c r="L40" s="338"/>
      <c r="M40" s="355"/>
      <c r="N40" s="370"/>
      <c r="O40" s="388"/>
      <c r="Q40" s="19"/>
    </row>
    <row r="41" spans="1:17" ht="14.25" thickTop="1" x14ac:dyDescent="0.15">
      <c r="A41" s="371">
        <v>16000</v>
      </c>
      <c r="B41" s="374" t="str">
        <f>IFERROR(VLOOKUP(A41,種目!$A$1:$B$40,2),"")</f>
        <v>4×400</v>
      </c>
      <c r="C41" s="30">
        <v>2902</v>
      </c>
      <c r="D41" s="65" t="str">
        <f>IFERROR(VLOOKUP(C41,選手女!$A$1:$E$100,5),"")</f>
        <v>松本　音香 2</v>
      </c>
      <c r="E41" s="377" t="s">
        <v>552</v>
      </c>
      <c r="F41" s="336"/>
      <c r="G41" s="333">
        <v>6</v>
      </c>
      <c r="H41" s="383"/>
      <c r="I41" s="336"/>
      <c r="J41" s="380"/>
      <c r="K41" s="383"/>
      <c r="L41" s="336"/>
      <c r="M41" s="353"/>
      <c r="N41" s="368" t="s">
        <v>550</v>
      </c>
      <c r="O41" s="386" t="s">
        <v>551</v>
      </c>
      <c r="Q41" s="19"/>
    </row>
    <row r="42" spans="1:17" x14ac:dyDescent="0.15">
      <c r="A42" s="372"/>
      <c r="B42" s="375" t="str">
        <f>IFERROR(VLOOKUP(A42,[2]種目!$A$1:$B$40,2),"")</f>
        <v/>
      </c>
      <c r="C42" s="33">
        <v>2995</v>
      </c>
      <c r="D42" s="66" t="str">
        <f>IFERROR(VLOOKUP(C42,選手女!$A$1:$E$100,5),"")</f>
        <v>梶原　彩美 2</v>
      </c>
      <c r="E42" s="378"/>
      <c r="F42" s="337"/>
      <c r="G42" s="334"/>
      <c r="H42" s="384"/>
      <c r="I42" s="337"/>
      <c r="J42" s="381"/>
      <c r="K42" s="384"/>
      <c r="L42" s="337"/>
      <c r="M42" s="354"/>
      <c r="N42" s="369"/>
      <c r="O42" s="387"/>
      <c r="Q42" s="19"/>
    </row>
    <row r="43" spans="1:17" x14ac:dyDescent="0.15">
      <c r="A43" s="372"/>
      <c r="B43" s="375" t="str">
        <f>IFERROR(VLOOKUP(A43,[2]種目!$A$1:$B$40,2),"")</f>
        <v/>
      </c>
      <c r="C43" s="31">
        <v>2994</v>
      </c>
      <c r="D43" s="67" t="str">
        <f>IFERROR(VLOOKUP(C43,選手女!$A$1:$E$100,5),"")</f>
        <v>米元　瑞希 2</v>
      </c>
      <c r="E43" s="378"/>
      <c r="F43" s="337"/>
      <c r="G43" s="334"/>
      <c r="H43" s="384"/>
      <c r="I43" s="337"/>
      <c r="J43" s="381"/>
      <c r="K43" s="384"/>
      <c r="L43" s="337"/>
      <c r="M43" s="354"/>
      <c r="N43" s="369"/>
      <c r="O43" s="387"/>
      <c r="Q43" s="19"/>
    </row>
    <row r="44" spans="1:17" ht="14.25" thickBot="1" x14ac:dyDescent="0.2">
      <c r="A44" s="400"/>
      <c r="B44" s="401" t="str">
        <f>IFERROR(VLOOKUP(A44,[2]種目!$A$1:$B$40,2),"")</f>
        <v/>
      </c>
      <c r="C44" s="87">
        <v>2991</v>
      </c>
      <c r="D44" s="109" t="str">
        <f>IFERROR(VLOOKUP(C44,選手女!$A$1:$E$100,5),"")</f>
        <v>山本　紗希 3</v>
      </c>
      <c r="E44" s="402"/>
      <c r="F44" s="392"/>
      <c r="G44" s="391"/>
      <c r="H44" s="396"/>
      <c r="I44" s="392"/>
      <c r="J44" s="398"/>
      <c r="K44" s="396"/>
      <c r="L44" s="392"/>
      <c r="M44" s="393"/>
      <c r="N44" s="399"/>
      <c r="O44" s="397"/>
      <c r="Q44" s="19"/>
    </row>
    <row r="45" spans="1:17" ht="14.25" thickBot="1" x14ac:dyDescent="0.2"/>
    <row r="46" spans="1:17" ht="14.25" thickBot="1" x14ac:dyDescent="0.2">
      <c r="M46" s="156"/>
      <c r="N46" s="157" t="s">
        <v>120</v>
      </c>
      <c r="O46" s="158" t="s">
        <v>121</v>
      </c>
    </row>
    <row r="47" spans="1:17" ht="14.25" thickTop="1" x14ac:dyDescent="0.15">
      <c r="M47" s="159" t="s">
        <v>119</v>
      </c>
      <c r="N47" s="160">
        <v>6</v>
      </c>
      <c r="O47" s="161">
        <v>80</v>
      </c>
    </row>
    <row r="48" spans="1:17" ht="14.25" thickBot="1" x14ac:dyDescent="0.2">
      <c r="M48" s="162" t="s">
        <v>122</v>
      </c>
      <c r="N48" s="163">
        <v>6</v>
      </c>
      <c r="O48" s="164">
        <v>65</v>
      </c>
    </row>
  </sheetData>
  <mergeCells count="88">
    <mergeCell ref="L41:L44"/>
    <mergeCell ref="M41:M44"/>
    <mergeCell ref="N41:N44"/>
    <mergeCell ref="O41:O44"/>
    <mergeCell ref="O37:O40"/>
    <mergeCell ref="L37:L40"/>
    <mergeCell ref="M37:M40"/>
    <mergeCell ref="N37:N40"/>
    <mergeCell ref="A41:A44"/>
    <mergeCell ref="B41:B44"/>
    <mergeCell ref="E41:E44"/>
    <mergeCell ref="F41:F44"/>
    <mergeCell ref="G41:G44"/>
    <mergeCell ref="H41:H44"/>
    <mergeCell ref="I41:I44"/>
    <mergeCell ref="J41:J44"/>
    <mergeCell ref="K41:K44"/>
    <mergeCell ref="I37:I40"/>
    <mergeCell ref="J37:J40"/>
    <mergeCell ref="K37:K40"/>
    <mergeCell ref="H37:H40"/>
    <mergeCell ref="A33:A36"/>
    <mergeCell ref="B33:B36"/>
    <mergeCell ref="E33:E36"/>
    <mergeCell ref="F33:F36"/>
    <mergeCell ref="G33:G36"/>
    <mergeCell ref="A37:A40"/>
    <mergeCell ref="B37:B40"/>
    <mergeCell ref="E37:E40"/>
    <mergeCell ref="F37:F40"/>
    <mergeCell ref="G37:G40"/>
    <mergeCell ref="H29:H32"/>
    <mergeCell ref="L33:L36"/>
    <mergeCell ref="M33:M36"/>
    <mergeCell ref="N33:N36"/>
    <mergeCell ref="O33:O36"/>
    <mergeCell ref="O29:O32"/>
    <mergeCell ref="L29:L32"/>
    <mergeCell ref="M29:M32"/>
    <mergeCell ref="N29:N32"/>
    <mergeCell ref="I29:I32"/>
    <mergeCell ref="J29:J32"/>
    <mergeCell ref="K29:K32"/>
    <mergeCell ref="H33:H36"/>
    <mergeCell ref="I33:I36"/>
    <mergeCell ref="J33:J36"/>
    <mergeCell ref="K33:K36"/>
    <mergeCell ref="A29:A32"/>
    <mergeCell ref="B29:B32"/>
    <mergeCell ref="E29:E32"/>
    <mergeCell ref="F29:F32"/>
    <mergeCell ref="G29:G32"/>
    <mergeCell ref="R27:R28"/>
    <mergeCell ref="S27:S28"/>
    <mergeCell ref="A27:A28"/>
    <mergeCell ref="B27:B28"/>
    <mergeCell ref="C27:C28"/>
    <mergeCell ref="D27:D28"/>
    <mergeCell ref="E27:G27"/>
    <mergeCell ref="H27:J27"/>
    <mergeCell ref="K27:M27"/>
    <mergeCell ref="N27:N28"/>
    <mergeCell ref="O27:O28"/>
    <mergeCell ref="Q27:Q28"/>
    <mergeCell ref="S14:S15"/>
    <mergeCell ref="A14:A15"/>
    <mergeCell ref="B14:B15"/>
    <mergeCell ref="C14:C15"/>
    <mergeCell ref="D14:D15"/>
    <mergeCell ref="E14:G14"/>
    <mergeCell ref="H14:J14"/>
    <mergeCell ref="K14:M14"/>
    <mergeCell ref="N14:N15"/>
    <mergeCell ref="O14:O15"/>
    <mergeCell ref="Q14:Q15"/>
    <mergeCell ref="R14:R15"/>
    <mergeCell ref="S2:S3"/>
    <mergeCell ref="A2:A3"/>
    <mergeCell ref="B2:B3"/>
    <mergeCell ref="C2:C3"/>
    <mergeCell ref="D2:D3"/>
    <mergeCell ref="E2:G2"/>
    <mergeCell ref="H2:J2"/>
    <mergeCell ref="K2:M2"/>
    <mergeCell ref="N2:N3"/>
    <mergeCell ref="O2:O3"/>
    <mergeCell ref="Q2:Q3"/>
    <mergeCell ref="R2:R3"/>
  </mergeCells>
  <phoneticPr fontId="2"/>
  <conditionalFormatting sqref="E4">
    <cfRule type="expression" dxfId="177" priority="27" stopIfTrue="1">
      <formula>AND(#REF!&gt;1,$D4="")</formula>
    </cfRule>
  </conditionalFormatting>
  <conditionalFormatting sqref="E5">
    <cfRule type="expression" dxfId="176" priority="26" stopIfTrue="1">
      <formula>AND(#REF!&gt;1,$D5="")</formula>
    </cfRule>
  </conditionalFormatting>
  <conditionalFormatting sqref="E6:E10 H4:H10 K4:K10 E16 H16 K16">
    <cfRule type="expression" dxfId="175" priority="24" stopIfTrue="1">
      <formula>AND(#REF!&gt;1,$D4="")</formula>
    </cfRule>
  </conditionalFormatting>
  <conditionalFormatting sqref="E33:E34">
    <cfRule type="expression" dxfId="174" priority="22" stopIfTrue="1">
      <formula>AND(#REF!&gt;1,$D33="")</formula>
    </cfRule>
  </conditionalFormatting>
  <conditionalFormatting sqref="E37:E38">
    <cfRule type="expression" dxfId="173" priority="21" stopIfTrue="1">
      <formula>AND(#REF!&gt;1,$D37="")</formula>
    </cfRule>
  </conditionalFormatting>
  <conditionalFormatting sqref="E41:E42">
    <cfRule type="expression" dxfId="172" priority="20" stopIfTrue="1">
      <formula>AND(#REF!&gt;1,$D41="")</formula>
    </cfRule>
  </conditionalFormatting>
  <conditionalFormatting sqref="E29:E30">
    <cfRule type="expression" dxfId="171" priority="23" stopIfTrue="1">
      <formula>AND(#REF!&gt;1,$D29="")</formula>
    </cfRule>
  </conditionalFormatting>
  <conditionalFormatting sqref="H33:H34">
    <cfRule type="expression" dxfId="170" priority="11" stopIfTrue="1">
      <formula>AND(#REF!&gt;1,$D33="")</formula>
    </cfRule>
  </conditionalFormatting>
  <conditionalFormatting sqref="H29:H30">
    <cfRule type="expression" dxfId="169" priority="12" stopIfTrue="1">
      <formula>AND(#REF!&gt;1,$D29="")</formula>
    </cfRule>
  </conditionalFormatting>
  <conditionalFormatting sqref="K33:K34">
    <cfRule type="expression" dxfId="168" priority="9" stopIfTrue="1">
      <formula>AND(#REF!&gt;1,$D33="")</formula>
    </cfRule>
  </conditionalFormatting>
  <conditionalFormatting sqref="K29:K30">
    <cfRule type="expression" dxfId="167" priority="10" stopIfTrue="1">
      <formula>AND(#REF!&gt;1,$D29="")</formula>
    </cfRule>
  </conditionalFormatting>
  <conditionalFormatting sqref="H41:H42">
    <cfRule type="expression" dxfId="166" priority="7" stopIfTrue="1">
      <formula>AND(#REF!&gt;1,$D41="")</formula>
    </cfRule>
  </conditionalFormatting>
  <conditionalFormatting sqref="H37:H38">
    <cfRule type="expression" dxfId="165" priority="8" stopIfTrue="1">
      <formula>AND(#REF!&gt;1,$D37="")</formula>
    </cfRule>
  </conditionalFormatting>
  <conditionalFormatting sqref="K41:K42">
    <cfRule type="expression" dxfId="164" priority="5" stopIfTrue="1">
      <formula>AND(#REF!&gt;1,$D41="")</formula>
    </cfRule>
  </conditionalFormatting>
  <conditionalFormatting sqref="K37:K38">
    <cfRule type="expression" dxfId="163" priority="6" stopIfTrue="1">
      <formula>AND(#REF!&gt;1,$D37="")</formula>
    </cfRule>
  </conditionalFormatting>
  <conditionalFormatting sqref="E17:E23 H17:H23 K17:K23">
    <cfRule type="expression" dxfId="162" priority="1" stopIfTrue="1">
      <formula>AND(#REF!&gt;1,$D17="")</formula>
    </cfRule>
  </conditionalFormatting>
  <dataValidations count="5">
    <dataValidation imeMode="hiragana" allowBlank="1" showInputMessage="1" sqref="O48 M47:N48" xr:uid="{00000000-0002-0000-0B00-000000000000}"/>
    <dataValidation imeMode="hiragana" allowBlank="1" showInputMessage="1" showErrorMessage="1" sqref="N49:O1048576 N1:O45" xr:uid="{00000000-0002-0000-0B00-000001000000}"/>
    <dataValidation imeMode="halfAlpha" allowBlank="1" showInputMessage="1" showErrorMessage="1" sqref="M49:M1048576 C1:C1048576 E1:L1048576 M1:M45" xr:uid="{00000000-0002-0000-0B00-000002000000}"/>
    <dataValidation type="whole" imeMode="halfAlpha" allowBlank="1" showInputMessage="1" showErrorMessage="1" sqref="A4:A10 A16:A23" xr:uid="{00000000-0002-0000-0B00-000003000000}">
      <formula1>1</formula1>
      <formula2>100000</formula2>
    </dataValidation>
    <dataValidation allowBlank="1" showInputMessage="1" sqref="A1:A3 B33 P27:Q28 Q29:Q44 A11:A15 B37:B1048576 A24:A1048576 P2:Q10 D1:D1048576 B1:B29 P14:Q23" xr:uid="{00000000-0002-0000-0B00-000004000000}"/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&amp;L&amp;"AR PハイカラＰＯＰ体H,標準"&amp;14&amp;A結果</oddHeader>
  </headerFooter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6"/>
  <sheetViews>
    <sheetView view="pageBreakPreview" zoomScaleNormal="10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Q5" sqref="Q5:S5"/>
    </sheetView>
  </sheetViews>
  <sheetFormatPr defaultRowHeight="13.5" x14ac:dyDescent="0.15"/>
  <cols>
    <col min="1" max="1" width="6.5" style="236" bestFit="1" customWidth="1"/>
    <col min="2" max="2" width="11.625" style="236" bestFit="1" customWidth="1"/>
    <col min="3" max="3" width="6.5" style="236" bestFit="1" customWidth="1"/>
    <col min="4" max="4" width="13.875" style="236" bestFit="1" customWidth="1"/>
    <col min="5" max="5" width="8.5" style="236" bestFit="1" customWidth="1"/>
    <col min="6" max="6" width="6.5" style="236" bestFit="1" customWidth="1"/>
    <col min="7" max="7" width="8.125" style="236" bestFit="1" customWidth="1"/>
    <col min="8" max="8" width="11.625" style="236" bestFit="1" customWidth="1"/>
    <col min="9" max="9" width="6.5" style="236" bestFit="1" customWidth="1"/>
    <col min="10" max="10" width="10.5" style="236" bestFit="1" customWidth="1"/>
    <col min="11" max="11" width="13" style="236" bestFit="1" customWidth="1"/>
    <col min="12" max="12" width="7.125" style="236" bestFit="1" customWidth="1"/>
    <col min="13" max="13" width="9" style="236"/>
    <col min="14" max="14" width="18.375" style="236" customWidth="1"/>
    <col min="15" max="15" width="10.25" style="236" bestFit="1" customWidth="1"/>
    <col min="16" max="16" width="2.875" customWidth="1"/>
    <col min="17" max="17" width="9.5" bestFit="1" customWidth="1"/>
    <col min="18" max="18" width="11" bestFit="1" customWidth="1"/>
    <col min="19" max="19" width="8.5" bestFit="1" customWidth="1"/>
  </cols>
  <sheetData>
    <row r="1" spans="1:19" ht="27.75" thickBot="1" x14ac:dyDescent="0.2">
      <c r="A1" s="155" t="s">
        <v>59</v>
      </c>
    </row>
    <row r="2" spans="1:19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44</v>
      </c>
      <c r="F2" s="361"/>
      <c r="G2" s="362"/>
      <c r="H2" s="363" t="s">
        <v>56</v>
      </c>
      <c r="I2" s="361"/>
      <c r="J2" s="362"/>
      <c r="K2" s="363" t="s">
        <v>45</v>
      </c>
      <c r="L2" s="361"/>
      <c r="M2" s="361"/>
      <c r="N2" s="347" t="s">
        <v>63</v>
      </c>
      <c r="O2" s="364" t="s">
        <v>64</v>
      </c>
      <c r="Q2" s="346" t="s">
        <v>20</v>
      </c>
      <c r="R2" s="346" t="s">
        <v>11</v>
      </c>
      <c r="S2" s="346" t="s">
        <v>21</v>
      </c>
    </row>
    <row r="3" spans="1:19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40" t="s">
        <v>47</v>
      </c>
      <c r="K3" s="38" t="s">
        <v>8</v>
      </c>
      <c r="L3" s="39" t="s">
        <v>46</v>
      </c>
      <c r="M3" s="39" t="s">
        <v>48</v>
      </c>
      <c r="N3" s="348"/>
      <c r="O3" s="365"/>
      <c r="Q3" s="346"/>
      <c r="R3" s="346"/>
      <c r="S3" s="346"/>
    </row>
    <row r="4" spans="1:19" ht="15" thickTop="1" thickBot="1" x14ac:dyDescent="0.2">
      <c r="A4" s="136">
        <v>8</v>
      </c>
      <c r="B4" s="137" t="str">
        <f>IFERROR(VLOOKUP(A4,種目!$A$1:$B$40,2),"")</f>
        <v>800m</v>
      </c>
      <c r="C4" s="138">
        <v>2999</v>
      </c>
      <c r="D4" s="139" t="str">
        <f>IFERROR(VLOOKUP(C4,選手男!$A$1:$E$100,5),"")</f>
        <v>竹迫　蒼真 2</v>
      </c>
      <c r="E4" s="228" t="s">
        <v>563</v>
      </c>
      <c r="F4" s="229"/>
      <c r="G4" s="230">
        <v>6</v>
      </c>
      <c r="H4" s="231"/>
      <c r="I4" s="229"/>
      <c r="J4" s="230"/>
      <c r="K4" s="232"/>
      <c r="L4" s="229"/>
      <c r="M4" s="233"/>
      <c r="N4" s="234" t="s">
        <v>119</v>
      </c>
      <c r="O4" s="235" t="s">
        <v>122</v>
      </c>
      <c r="Q4" s="19">
        <v>43653</v>
      </c>
      <c r="R4" t="s">
        <v>566</v>
      </c>
      <c r="S4" t="s">
        <v>212</v>
      </c>
    </row>
    <row r="5" spans="1:19" ht="15" thickTop="1" thickBot="1" x14ac:dyDescent="0.2">
      <c r="A5" s="106">
        <v>20003</v>
      </c>
      <c r="B5" s="107" t="str">
        <f>IFERROR(VLOOKUP(A5,種目!$A$1:$B$40,2),"")</f>
        <v>走幅跳</v>
      </c>
      <c r="C5" s="108">
        <v>2989</v>
      </c>
      <c r="D5" s="109" t="str">
        <f>IFERROR(VLOOKUP(C5,選手男!$A$1:$E$100,5),"")</f>
        <v>菅長　海良 3</v>
      </c>
      <c r="E5" s="213"/>
      <c r="F5" s="217"/>
      <c r="G5" s="215"/>
      <c r="H5" s="216"/>
      <c r="I5" s="214"/>
      <c r="J5" s="215"/>
      <c r="K5" s="216" t="s">
        <v>396</v>
      </c>
      <c r="L5" s="217"/>
      <c r="M5" s="218"/>
      <c r="N5" s="219"/>
      <c r="O5" s="220"/>
      <c r="Q5" s="19">
        <v>43653</v>
      </c>
      <c r="R5" t="s">
        <v>566</v>
      </c>
      <c r="S5" t="s">
        <v>212</v>
      </c>
    </row>
    <row r="8" spans="1:19" ht="27.75" thickBot="1" x14ac:dyDescent="0.2">
      <c r="A8" s="155" t="s">
        <v>60</v>
      </c>
    </row>
    <row r="9" spans="1:19" x14ac:dyDescent="0.15">
      <c r="A9" s="347" t="s">
        <v>6</v>
      </c>
      <c r="B9" s="349" t="s">
        <v>5</v>
      </c>
      <c r="C9" s="342" t="s">
        <v>7</v>
      </c>
      <c r="D9" s="344" t="s">
        <v>1</v>
      </c>
      <c r="E9" s="361" t="s">
        <v>44</v>
      </c>
      <c r="F9" s="361"/>
      <c r="G9" s="362"/>
      <c r="H9" s="363" t="s">
        <v>56</v>
      </c>
      <c r="I9" s="361"/>
      <c r="J9" s="362"/>
      <c r="K9" s="363" t="s">
        <v>45</v>
      </c>
      <c r="L9" s="361"/>
      <c r="M9" s="361"/>
      <c r="N9" s="347" t="s">
        <v>63</v>
      </c>
      <c r="O9" s="364" t="s">
        <v>64</v>
      </c>
      <c r="Q9" s="346" t="s">
        <v>20</v>
      </c>
      <c r="R9" s="346" t="s">
        <v>11</v>
      </c>
      <c r="S9" s="346" t="s">
        <v>21</v>
      </c>
    </row>
    <row r="10" spans="1:19" ht="14.25" thickBot="1" x14ac:dyDescent="0.2">
      <c r="A10" s="348"/>
      <c r="B10" s="350"/>
      <c r="C10" s="343"/>
      <c r="D10" s="345"/>
      <c r="E10" s="39" t="s">
        <v>8</v>
      </c>
      <c r="F10" s="39" t="s">
        <v>46</v>
      </c>
      <c r="G10" s="40" t="s">
        <v>47</v>
      </c>
      <c r="H10" s="38" t="s">
        <v>8</v>
      </c>
      <c r="I10" s="39" t="s">
        <v>46</v>
      </c>
      <c r="J10" s="40" t="s">
        <v>47</v>
      </c>
      <c r="K10" s="38" t="s">
        <v>8</v>
      </c>
      <c r="L10" s="39" t="s">
        <v>46</v>
      </c>
      <c r="M10" s="39" t="s">
        <v>48</v>
      </c>
      <c r="N10" s="348"/>
      <c r="O10" s="365"/>
      <c r="Q10" s="346"/>
      <c r="R10" s="346"/>
      <c r="S10" s="346"/>
    </row>
    <row r="11" spans="1:19" ht="15" thickTop="1" thickBot="1" x14ac:dyDescent="0.2">
      <c r="A11" s="78">
        <v>100</v>
      </c>
      <c r="B11" s="79" t="str">
        <f>IFERROR(VLOOKUP(A11,種目!$A$1:$B$40,2),"")</f>
        <v>100mH</v>
      </c>
      <c r="C11" s="80">
        <v>2903</v>
      </c>
      <c r="D11" s="147" t="str">
        <f>IFERROR(VLOOKUP(C11,選手女!$A$1:$E$100,5),"")</f>
        <v>濱本　　月 2</v>
      </c>
      <c r="E11" s="187" t="s">
        <v>564</v>
      </c>
      <c r="F11" s="194" t="s">
        <v>565</v>
      </c>
      <c r="G11" s="189">
        <v>6</v>
      </c>
      <c r="H11" s="190"/>
      <c r="I11" s="194"/>
      <c r="J11" s="189"/>
      <c r="K11" s="190"/>
      <c r="L11" s="194"/>
      <c r="M11" s="191"/>
      <c r="N11" s="78"/>
      <c r="O11" s="192"/>
      <c r="Q11" s="19">
        <v>43652</v>
      </c>
      <c r="R11" t="s">
        <v>566</v>
      </c>
      <c r="S11" t="s">
        <v>212</v>
      </c>
    </row>
    <row r="13" spans="1:19" ht="14.25" thickBot="1" x14ac:dyDescent="0.2"/>
    <row r="14" spans="1:19" ht="14.25" thickBot="1" x14ac:dyDescent="0.2">
      <c r="M14" s="156"/>
      <c r="N14" s="157" t="s">
        <v>120</v>
      </c>
      <c r="O14" s="158" t="s">
        <v>121</v>
      </c>
    </row>
    <row r="15" spans="1:19" ht="14.25" thickTop="1" x14ac:dyDescent="0.15">
      <c r="M15" s="159" t="s">
        <v>119</v>
      </c>
      <c r="N15" s="160">
        <v>1</v>
      </c>
      <c r="O15" s="161">
        <v>81</v>
      </c>
    </row>
    <row r="16" spans="1:19" ht="14.25" thickBot="1" x14ac:dyDescent="0.2">
      <c r="M16" s="162" t="s">
        <v>122</v>
      </c>
      <c r="N16" s="163">
        <v>1</v>
      </c>
      <c r="O16" s="164">
        <v>66</v>
      </c>
    </row>
  </sheetData>
  <mergeCells count="24">
    <mergeCell ref="S9:S10"/>
    <mergeCell ref="A9:A10"/>
    <mergeCell ref="B9:B10"/>
    <mergeCell ref="C9:C10"/>
    <mergeCell ref="D9:D10"/>
    <mergeCell ref="E9:G9"/>
    <mergeCell ref="H9:J9"/>
    <mergeCell ref="K9:M9"/>
    <mergeCell ref="N9:N10"/>
    <mergeCell ref="O9:O10"/>
    <mergeCell ref="Q9:Q10"/>
    <mergeCell ref="R9:R10"/>
    <mergeCell ref="S2:S3"/>
    <mergeCell ref="A2:A3"/>
    <mergeCell ref="B2:B3"/>
    <mergeCell ref="C2:C3"/>
    <mergeCell ref="D2:D3"/>
    <mergeCell ref="E2:G2"/>
    <mergeCell ref="H2:J2"/>
    <mergeCell ref="K2:M2"/>
    <mergeCell ref="N2:N3"/>
    <mergeCell ref="O2:O3"/>
    <mergeCell ref="Q2:Q3"/>
    <mergeCell ref="R2:R3"/>
  </mergeCells>
  <phoneticPr fontId="2"/>
  <conditionalFormatting sqref="E4">
    <cfRule type="expression" dxfId="161" priority="15" stopIfTrue="1">
      <formula>AND(#REF!&gt;1,$D4="")</formula>
    </cfRule>
  </conditionalFormatting>
  <conditionalFormatting sqref="E5 H4:H5 K4:K5">
    <cfRule type="expression" dxfId="160" priority="14" stopIfTrue="1">
      <formula>AND(#REF!&gt;1,$D4="")</formula>
    </cfRule>
  </conditionalFormatting>
  <conditionalFormatting sqref="E11 H11 K11">
    <cfRule type="expression" dxfId="159" priority="12" stopIfTrue="1">
      <formula>AND(#REF!&gt;1,$D11="")</formula>
    </cfRule>
  </conditionalFormatting>
  <dataValidations count="5">
    <dataValidation allowBlank="1" showInputMessage="1" sqref="A1:A3 A6:A10 P2:Q5 P9:Q11 D1:D1048576 A12:A1048576 B1:B1048576" xr:uid="{00000000-0002-0000-0C00-000000000000}"/>
    <dataValidation type="whole" imeMode="halfAlpha" allowBlank="1" showInputMessage="1" showErrorMessage="1" sqref="A4:A5 A11" xr:uid="{00000000-0002-0000-0C00-000001000000}">
      <formula1>1</formula1>
      <formula2>100000</formula2>
    </dataValidation>
    <dataValidation imeMode="halfAlpha" allowBlank="1" showInputMessage="1" showErrorMessage="1" sqref="M17:M1048576 M1:M13 C1:C1048576 E1:L1048576" xr:uid="{00000000-0002-0000-0C00-000002000000}"/>
    <dataValidation imeMode="hiragana" allowBlank="1" showInputMessage="1" showErrorMessage="1" sqref="N17:O1048576 N1:O13" xr:uid="{00000000-0002-0000-0C00-000003000000}"/>
    <dataValidation imeMode="hiragana" allowBlank="1" showInputMessage="1" sqref="O16 M15:N16" xr:uid="{00000000-0002-0000-0C00-000004000000}"/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&amp;L&amp;"AR PハイカラＰＯＰ体H,標準"&amp;14&amp;A結果</oddHeader>
  </headerFooter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"/>
  <sheetViews>
    <sheetView view="pageBreakPreview" zoomScaleNormal="10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0" sqref="E10"/>
    </sheetView>
  </sheetViews>
  <sheetFormatPr defaultRowHeight="13.5" x14ac:dyDescent="0.15"/>
  <cols>
    <col min="1" max="1" width="6.5" style="236" bestFit="1" customWidth="1"/>
    <col min="2" max="2" width="11.625" style="236" bestFit="1" customWidth="1"/>
    <col min="3" max="3" width="6.5" style="236" bestFit="1" customWidth="1"/>
    <col min="4" max="4" width="13.875" style="236" bestFit="1" customWidth="1"/>
    <col min="5" max="5" width="13" style="236" bestFit="1" customWidth="1"/>
    <col min="6" max="6" width="7.125" style="236" bestFit="1" customWidth="1"/>
    <col min="7" max="7" width="9" style="236"/>
    <col min="8" max="8" width="18.375" style="236" customWidth="1"/>
    <col min="9" max="9" width="10.25" style="236" bestFit="1" customWidth="1"/>
    <col min="10" max="10" width="2.875" customWidth="1"/>
    <col min="11" max="11" width="10.5" bestFit="1" customWidth="1"/>
    <col min="12" max="12" width="15.125" bestFit="1" customWidth="1"/>
    <col min="13" max="13" width="8.5" bestFit="1" customWidth="1"/>
  </cols>
  <sheetData>
    <row r="1" spans="1:13" ht="27.75" thickBot="1" x14ac:dyDescent="0.2">
      <c r="A1" s="155" t="s">
        <v>59</v>
      </c>
    </row>
    <row r="2" spans="1:13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3"/>
      <c r="F2" s="361"/>
      <c r="G2" s="361"/>
      <c r="H2" s="347" t="s">
        <v>63</v>
      </c>
      <c r="I2" s="364" t="s">
        <v>64</v>
      </c>
      <c r="K2" s="346" t="s">
        <v>20</v>
      </c>
      <c r="L2" s="346" t="s">
        <v>11</v>
      </c>
      <c r="M2" s="346" t="s">
        <v>21</v>
      </c>
    </row>
    <row r="3" spans="1:13" ht="14.25" thickBot="1" x14ac:dyDescent="0.2">
      <c r="A3" s="348"/>
      <c r="B3" s="350"/>
      <c r="C3" s="343"/>
      <c r="D3" s="345"/>
      <c r="E3" s="38" t="s">
        <v>8</v>
      </c>
      <c r="F3" s="39" t="s">
        <v>46</v>
      </c>
      <c r="G3" s="39" t="s">
        <v>48</v>
      </c>
      <c r="H3" s="348"/>
      <c r="I3" s="365"/>
      <c r="K3" s="346"/>
      <c r="L3" s="346"/>
      <c r="M3" s="346"/>
    </row>
    <row r="4" spans="1:13" ht="15" thickTop="1" thickBot="1" x14ac:dyDescent="0.2">
      <c r="A4" s="106">
        <v>50</v>
      </c>
      <c r="B4" s="107" t="str">
        <f>IFERROR(VLOOKUP(A4,種目!$A$1:$B$40,2),"")</f>
        <v>5000m</v>
      </c>
      <c r="C4" s="108">
        <v>2990</v>
      </c>
      <c r="D4" s="109" t="str">
        <f>IFERROR(VLOOKUP(C4,選手男!$A$1:$E$100,5),"")</f>
        <v>木本　悠翔 3</v>
      </c>
      <c r="E4" s="216" t="s">
        <v>567</v>
      </c>
      <c r="F4" s="217"/>
      <c r="G4" s="218">
        <v>19</v>
      </c>
      <c r="H4" s="219" t="s">
        <v>170</v>
      </c>
      <c r="I4" s="220" t="s">
        <v>122</v>
      </c>
      <c r="K4" s="19">
        <v>43658</v>
      </c>
      <c r="L4" t="s">
        <v>568</v>
      </c>
      <c r="M4" t="s">
        <v>569</v>
      </c>
    </row>
    <row r="7" spans="1:13" ht="14.25" thickBot="1" x14ac:dyDescent="0.2"/>
    <row r="8" spans="1:13" ht="14.25" thickBot="1" x14ac:dyDescent="0.2">
      <c r="G8" s="156"/>
      <c r="H8" s="157" t="s">
        <v>120</v>
      </c>
      <c r="I8" s="158" t="s">
        <v>121</v>
      </c>
    </row>
    <row r="9" spans="1:13" ht="14.25" thickTop="1" x14ac:dyDescent="0.15">
      <c r="G9" s="159" t="s">
        <v>119</v>
      </c>
      <c r="H9" s="160">
        <v>1</v>
      </c>
      <c r="I9" s="161">
        <v>82</v>
      </c>
    </row>
    <row r="10" spans="1:13" ht="14.25" thickBot="1" x14ac:dyDescent="0.2">
      <c r="G10" s="162" t="s">
        <v>122</v>
      </c>
      <c r="H10" s="163">
        <v>1</v>
      </c>
      <c r="I10" s="164">
        <v>67</v>
      </c>
    </row>
  </sheetData>
  <mergeCells count="10">
    <mergeCell ref="M2:M3"/>
    <mergeCell ref="A2:A3"/>
    <mergeCell ref="B2:B3"/>
    <mergeCell ref="C2:C3"/>
    <mergeCell ref="D2:D3"/>
    <mergeCell ref="E2:G2"/>
    <mergeCell ref="H2:H3"/>
    <mergeCell ref="I2:I3"/>
    <mergeCell ref="K2:K3"/>
    <mergeCell ref="L2:L3"/>
  </mergeCells>
  <phoneticPr fontId="2"/>
  <conditionalFormatting sqref="E4">
    <cfRule type="expression" dxfId="158" priority="2" stopIfTrue="1">
      <formula>AND(#REF!&gt;1,$D4="")</formula>
    </cfRule>
  </conditionalFormatting>
  <dataValidations count="5">
    <dataValidation imeMode="hiragana" allowBlank="1" showInputMessage="1" sqref="I10 G9:H10" xr:uid="{00000000-0002-0000-0D00-000000000000}"/>
    <dataValidation imeMode="hiragana" allowBlank="1" showInputMessage="1" showErrorMessage="1" sqref="H11:I1048576 H1:I7" xr:uid="{00000000-0002-0000-0D00-000001000000}"/>
    <dataValidation imeMode="halfAlpha" allowBlank="1" showInputMessage="1" showErrorMessage="1" sqref="G11:G1048576 G1:G7 C1:C1048576 E1:F1048576" xr:uid="{00000000-0002-0000-0D00-000002000000}"/>
    <dataValidation type="whole" imeMode="halfAlpha" allowBlank="1" showInputMessage="1" showErrorMessage="1" sqref="A4" xr:uid="{00000000-0002-0000-0D00-000003000000}">
      <formula1>1</formula1>
      <formula2>100000</formula2>
    </dataValidation>
    <dataValidation allowBlank="1" showInputMessage="1" sqref="A1:A3 J2:K4 D1:D1048576 B1:B1048576 A5:A1048576" xr:uid="{00000000-0002-0000-0D00-000004000000}"/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&amp;L&amp;"AR PハイカラＰＯＰ体H,標準"&amp;14&amp;A結果</oddHeader>
  </headerFooter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6"/>
  <sheetViews>
    <sheetView view="pageBreakPreview" topLeftCell="C58" zoomScaleNormal="100" zoomScaleSheetLayoutView="100" workbookViewId="0">
      <selection activeCell="L76" sqref="L76"/>
    </sheetView>
  </sheetViews>
  <sheetFormatPr defaultRowHeight="13.5" x14ac:dyDescent="0.15"/>
  <cols>
    <col min="1" max="1" width="6.5" bestFit="1" customWidth="1"/>
    <col min="2" max="2" width="11.625" bestFit="1" customWidth="1"/>
    <col min="3" max="3" width="5.5" bestFit="1" customWidth="1"/>
    <col min="4" max="4" width="13.875" bestFit="1" customWidth="1"/>
    <col min="5" max="5" width="9.5" bestFit="1" customWidth="1"/>
    <col min="6" max="6" width="6.5" bestFit="1" customWidth="1"/>
    <col min="7" max="7" width="8.125" bestFit="1" customWidth="1"/>
    <col min="8" max="8" width="13" bestFit="1" customWidth="1"/>
    <col min="9" max="9" width="7.125" bestFit="1" customWidth="1"/>
    <col min="11" max="11" width="19.5" customWidth="1"/>
    <col min="12" max="12" width="10.25" bestFit="1" customWidth="1"/>
    <col min="14" max="14" width="10.5" bestFit="1" customWidth="1"/>
    <col min="15" max="15" width="19.125" bestFit="1" customWidth="1"/>
  </cols>
  <sheetData>
    <row r="1" spans="1:16" ht="27.75" thickBot="1" x14ac:dyDescent="0.2">
      <c r="A1" s="73" t="s">
        <v>59</v>
      </c>
    </row>
    <row r="2" spans="1:16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572</v>
      </c>
      <c r="F2" s="361"/>
      <c r="G2" s="362"/>
      <c r="H2" s="363" t="s">
        <v>573</v>
      </c>
      <c r="I2" s="361"/>
      <c r="J2" s="361"/>
      <c r="K2" s="347" t="s">
        <v>63</v>
      </c>
      <c r="L2" s="364" t="s">
        <v>64</v>
      </c>
      <c r="N2" s="346" t="s">
        <v>20</v>
      </c>
      <c r="O2" s="346" t="s">
        <v>11</v>
      </c>
      <c r="P2" s="346" t="s">
        <v>21</v>
      </c>
    </row>
    <row r="3" spans="1:16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39" t="s">
        <v>48</v>
      </c>
      <c r="K3" s="348"/>
      <c r="L3" s="365"/>
      <c r="N3" s="346"/>
      <c r="O3" s="346"/>
      <c r="P3" s="346"/>
    </row>
    <row r="4" spans="1:16" s="267" customFormat="1" ht="14.25" thickTop="1" x14ac:dyDescent="0.15">
      <c r="A4" s="47">
        <v>1</v>
      </c>
      <c r="B4" s="44" t="str">
        <f>IFERROR(VLOOKUP(A4,種目!$A$1:$B$40,2),"")</f>
        <v>100m</v>
      </c>
      <c r="C4" s="50">
        <v>2903</v>
      </c>
      <c r="D4" s="65" t="str">
        <f>IFERROR(VLOOKUP(C4,選手男!$A$1:$E$100,5),"")</f>
        <v>福嶋　昇海 2</v>
      </c>
      <c r="E4" s="165" t="s">
        <v>576</v>
      </c>
      <c r="F4" s="166" t="s">
        <v>577</v>
      </c>
      <c r="G4" s="167">
        <v>6</v>
      </c>
      <c r="H4" s="168"/>
      <c r="I4" s="166"/>
      <c r="J4" s="169"/>
      <c r="K4" s="47"/>
      <c r="L4" s="171"/>
      <c r="N4" s="268">
        <v>43666</v>
      </c>
      <c r="O4" s="267" t="s">
        <v>574</v>
      </c>
      <c r="P4" s="267" t="s">
        <v>13</v>
      </c>
    </row>
    <row r="5" spans="1:16" s="267" customFormat="1" x14ac:dyDescent="0.15">
      <c r="A5" s="48">
        <v>1</v>
      </c>
      <c r="B5" s="45" t="str">
        <f>IFERROR(VLOOKUP(A5,種目!$A$1:$B$40,2),"")</f>
        <v>100m</v>
      </c>
      <c r="C5" s="51">
        <v>2904</v>
      </c>
      <c r="D5" s="67" t="str">
        <f>IFERROR(VLOOKUP(C5,選手男!$A$1:$E$100,5),"")</f>
        <v>菅長　蒼良 2</v>
      </c>
      <c r="E5" s="172" t="s">
        <v>578</v>
      </c>
      <c r="F5" s="173" t="s">
        <v>579</v>
      </c>
      <c r="G5" s="174">
        <v>2</v>
      </c>
      <c r="H5" s="175" t="s">
        <v>580</v>
      </c>
      <c r="I5" s="173" t="s">
        <v>581</v>
      </c>
      <c r="J5" s="177">
        <v>5</v>
      </c>
      <c r="K5" s="48" t="s">
        <v>586</v>
      </c>
      <c r="L5" s="178" t="s">
        <v>122</v>
      </c>
      <c r="N5" s="268">
        <v>43666</v>
      </c>
      <c r="O5" s="267" t="s">
        <v>574</v>
      </c>
      <c r="P5" s="267" t="s">
        <v>13</v>
      </c>
    </row>
    <row r="6" spans="1:16" s="267" customFormat="1" ht="27.75" thickBot="1" x14ac:dyDescent="0.2">
      <c r="A6" s="48">
        <v>1</v>
      </c>
      <c r="B6" s="45" t="str">
        <f>IFERROR(VLOOKUP(A6,種目!$A$1:$B$40,2),"")</f>
        <v>100m</v>
      </c>
      <c r="C6" s="51">
        <v>2908</v>
      </c>
      <c r="D6" s="67" t="str">
        <f>IFERROR(VLOOKUP(C6,選手男!$A$1:$E$100,5),"")</f>
        <v>三尾　祐貴 1</v>
      </c>
      <c r="E6" s="172" t="s">
        <v>575</v>
      </c>
      <c r="F6" s="173" t="s">
        <v>300</v>
      </c>
      <c r="G6" s="174">
        <v>3</v>
      </c>
      <c r="H6" s="175" t="s">
        <v>641</v>
      </c>
      <c r="I6" s="173" t="s">
        <v>642</v>
      </c>
      <c r="J6" s="177">
        <v>6</v>
      </c>
      <c r="K6" s="186" t="s">
        <v>643</v>
      </c>
      <c r="L6" s="178" t="s">
        <v>122</v>
      </c>
      <c r="N6" s="268">
        <v>43666</v>
      </c>
      <c r="O6" s="267" t="s">
        <v>574</v>
      </c>
      <c r="P6" s="267" t="s">
        <v>13</v>
      </c>
    </row>
    <row r="7" spans="1:16" s="267" customFormat="1" ht="14.25" thickTop="1" x14ac:dyDescent="0.15">
      <c r="A7" s="47">
        <v>2</v>
      </c>
      <c r="B7" s="44" t="str">
        <f>IFERROR(VLOOKUP(A7,種目!$A$1:$B$40,2),"")</f>
        <v>200m</v>
      </c>
      <c r="C7" s="50">
        <v>2903</v>
      </c>
      <c r="D7" s="65" t="str">
        <f>IFERROR(VLOOKUP(C7,選手男!$A$1:$E$100,5),"")</f>
        <v>福嶋　昇海 2</v>
      </c>
      <c r="E7" s="165" t="s">
        <v>612</v>
      </c>
      <c r="F7" s="179"/>
      <c r="G7" s="167"/>
      <c r="H7" s="168"/>
      <c r="I7" s="179"/>
      <c r="J7" s="169"/>
      <c r="K7" s="47"/>
      <c r="L7" s="171"/>
      <c r="N7" s="268">
        <v>43667</v>
      </c>
      <c r="O7" s="267" t="s">
        <v>574</v>
      </c>
      <c r="P7" s="267" t="s">
        <v>13</v>
      </c>
    </row>
    <row r="8" spans="1:16" s="267" customFormat="1" ht="14.25" thickBot="1" x14ac:dyDescent="0.2">
      <c r="A8" s="49">
        <v>2</v>
      </c>
      <c r="B8" s="46" t="str">
        <f>IFERROR(VLOOKUP(A8,種目!$A$1:$B$40,2),"")</f>
        <v>200m</v>
      </c>
      <c r="C8" s="52">
        <v>2908</v>
      </c>
      <c r="D8" s="69" t="str">
        <f>IFERROR(VLOOKUP(C8,選手男!$A$1:$E$100,5),"")</f>
        <v>三尾　祐貴 1</v>
      </c>
      <c r="E8" s="180" t="s">
        <v>629</v>
      </c>
      <c r="F8" s="193" t="s">
        <v>630</v>
      </c>
      <c r="G8" s="182">
        <v>4</v>
      </c>
      <c r="H8" s="183"/>
      <c r="I8" s="181"/>
      <c r="J8" s="184"/>
      <c r="K8" s="49" t="s">
        <v>644</v>
      </c>
      <c r="L8" s="185" t="s">
        <v>122</v>
      </c>
      <c r="N8" s="268">
        <v>43667</v>
      </c>
      <c r="O8" s="267" t="s">
        <v>574</v>
      </c>
      <c r="P8" s="267" t="s">
        <v>13</v>
      </c>
    </row>
    <row r="9" spans="1:16" s="267" customFormat="1" ht="14.25" thickTop="1" x14ac:dyDescent="0.15">
      <c r="A9" s="47">
        <v>8</v>
      </c>
      <c r="B9" s="44" t="str">
        <f>IFERROR(VLOOKUP(A9,種目!$A$1:$B$40,2),"")</f>
        <v>800m</v>
      </c>
      <c r="C9" s="50">
        <v>2906</v>
      </c>
      <c r="D9" s="65" t="str">
        <f>IFERROR(VLOOKUP(C9,選手男!$A$1:$E$100,5),"")</f>
        <v>荒木　鷹飛 2</v>
      </c>
      <c r="E9" s="165" t="s">
        <v>623</v>
      </c>
      <c r="F9" s="166"/>
      <c r="G9" s="167">
        <v>7</v>
      </c>
      <c r="H9" s="168"/>
      <c r="I9" s="166"/>
      <c r="J9" s="169"/>
      <c r="K9" s="47" t="s">
        <v>644</v>
      </c>
      <c r="L9" s="171" t="s">
        <v>122</v>
      </c>
      <c r="N9" s="268">
        <v>43666</v>
      </c>
      <c r="O9" s="267" t="s">
        <v>574</v>
      </c>
      <c r="P9" s="267" t="s">
        <v>13</v>
      </c>
    </row>
    <row r="10" spans="1:16" s="267" customFormat="1" x14ac:dyDescent="0.15">
      <c r="A10" s="48">
        <v>8</v>
      </c>
      <c r="B10" s="45" t="str">
        <f>IFERROR(VLOOKUP(A10,種目!$A$1:$B$40,2),"")</f>
        <v>800m</v>
      </c>
      <c r="C10" s="51">
        <v>2999</v>
      </c>
      <c r="D10" s="67" t="str">
        <f>IFERROR(VLOOKUP(C10,選手男!$A$1:$E$100,5),"")</f>
        <v>竹迫　蒼真 2</v>
      </c>
      <c r="E10" s="172" t="s">
        <v>631</v>
      </c>
      <c r="F10" s="176"/>
      <c r="G10" s="174">
        <v>2</v>
      </c>
      <c r="H10" s="175"/>
      <c r="I10" s="176"/>
      <c r="J10" s="177"/>
      <c r="K10" s="48" t="s">
        <v>632</v>
      </c>
      <c r="L10" s="178"/>
      <c r="N10" s="268">
        <v>43666</v>
      </c>
      <c r="O10" s="267" t="s">
        <v>574</v>
      </c>
      <c r="P10" s="267" t="s">
        <v>13</v>
      </c>
    </row>
    <row r="11" spans="1:16" s="267" customFormat="1" ht="40.5" x14ac:dyDescent="0.15">
      <c r="A11" s="240">
        <v>8</v>
      </c>
      <c r="B11" s="241" t="str">
        <f>IFERROR(VLOOKUP(A11,種目!$A$1:$B$40,2),"")</f>
        <v>800m</v>
      </c>
      <c r="C11" s="242">
        <v>2907</v>
      </c>
      <c r="D11" s="243" t="str">
        <f>IFERROR(VLOOKUP(C11,選手男!$A$1:$E$100,5),"")</f>
        <v>肥塚　匠海 1</v>
      </c>
      <c r="E11" s="269" t="s">
        <v>616</v>
      </c>
      <c r="F11" s="270"/>
      <c r="G11" s="271">
        <v>2</v>
      </c>
      <c r="H11" s="272" t="s">
        <v>637</v>
      </c>
      <c r="I11" s="270"/>
      <c r="J11" s="273">
        <v>2</v>
      </c>
      <c r="K11" s="274" t="s">
        <v>638</v>
      </c>
      <c r="L11" s="275" t="s">
        <v>634</v>
      </c>
      <c r="N11" s="268">
        <v>43666</v>
      </c>
      <c r="O11" s="267" t="s">
        <v>574</v>
      </c>
      <c r="P11" s="267" t="s">
        <v>13</v>
      </c>
    </row>
    <row r="12" spans="1:16" s="267" customFormat="1" ht="14.25" thickBot="1" x14ac:dyDescent="0.2">
      <c r="A12" s="247">
        <v>8</v>
      </c>
      <c r="B12" s="248" t="str">
        <f>IFERROR(VLOOKUP(A12,種目!$A$1:$B$40,2),"")</f>
        <v>800m</v>
      </c>
      <c r="C12" s="249">
        <v>2909</v>
      </c>
      <c r="D12" s="250" t="str">
        <f>IFERROR(VLOOKUP(C12,選手男!$A$1:$E$100,5),"")</f>
        <v>坂木　　楓 1</v>
      </c>
      <c r="E12" s="276" t="s">
        <v>615</v>
      </c>
      <c r="F12" s="277"/>
      <c r="G12" s="278">
        <v>5</v>
      </c>
      <c r="H12" s="279"/>
      <c r="I12" s="277"/>
      <c r="J12" s="280"/>
      <c r="K12" s="247" t="s">
        <v>645</v>
      </c>
      <c r="L12" s="281" t="s">
        <v>646</v>
      </c>
      <c r="N12" s="268">
        <v>43667</v>
      </c>
      <c r="O12" s="267" t="s">
        <v>574</v>
      </c>
      <c r="P12" s="267" t="s">
        <v>13</v>
      </c>
    </row>
    <row r="13" spans="1:16" s="267" customFormat="1" ht="14.25" thickTop="1" x14ac:dyDescent="0.15">
      <c r="A13" s="244">
        <v>15</v>
      </c>
      <c r="B13" s="245" t="str">
        <f>IFERROR(VLOOKUP(A13,種目!$A$1:$B$40,2),"")</f>
        <v>1500m</v>
      </c>
      <c r="C13" s="246">
        <v>2901</v>
      </c>
      <c r="D13" s="66" t="str">
        <f>IFERROR(VLOOKUP(C13,選手男!$A$1:$E$100,5),"")</f>
        <v>備生　智大 2</v>
      </c>
      <c r="E13" s="282" t="s">
        <v>584</v>
      </c>
      <c r="F13" s="283"/>
      <c r="G13" s="284">
        <v>4</v>
      </c>
      <c r="H13" s="285"/>
      <c r="I13" s="283"/>
      <c r="J13" s="286"/>
      <c r="K13" s="244" t="s">
        <v>119</v>
      </c>
      <c r="L13" s="287" t="s">
        <v>122</v>
      </c>
      <c r="N13" s="268">
        <v>43667</v>
      </c>
      <c r="O13" s="267" t="s">
        <v>574</v>
      </c>
      <c r="P13" s="267" t="s">
        <v>13</v>
      </c>
    </row>
    <row r="14" spans="1:16" s="267" customFormat="1" x14ac:dyDescent="0.15">
      <c r="A14" s="240">
        <v>15</v>
      </c>
      <c r="B14" s="241" t="str">
        <f>IFERROR(VLOOKUP(A14,種目!$A$1:$B$40,2),"")</f>
        <v>1500m</v>
      </c>
      <c r="C14" s="242">
        <v>2999</v>
      </c>
      <c r="D14" s="243" t="str">
        <f>IFERROR(VLOOKUP(C14,選手男!$A$1:$E$100,5),"")</f>
        <v>竹迫　蒼真 2</v>
      </c>
      <c r="E14" s="269" t="s">
        <v>585</v>
      </c>
      <c r="F14" s="270"/>
      <c r="G14" s="271">
        <v>2</v>
      </c>
      <c r="H14" s="272"/>
      <c r="I14" s="270"/>
      <c r="J14" s="273"/>
      <c r="K14" s="274" t="s">
        <v>587</v>
      </c>
      <c r="L14" s="275" t="s">
        <v>651</v>
      </c>
      <c r="N14" s="268">
        <v>43667</v>
      </c>
      <c r="O14" s="267" t="s">
        <v>574</v>
      </c>
      <c r="P14" s="267" t="s">
        <v>13</v>
      </c>
    </row>
    <row r="15" spans="1:16" s="267" customFormat="1" x14ac:dyDescent="0.15">
      <c r="A15" s="251">
        <v>15</v>
      </c>
      <c r="B15" s="252" t="str">
        <f>IFERROR(VLOOKUP(A15,種目!$A$1:$B$40,2),"")</f>
        <v>1500m</v>
      </c>
      <c r="C15" s="253">
        <v>2907</v>
      </c>
      <c r="D15" s="254" t="str">
        <f>IFERROR(VLOOKUP(C15,選手男!$A$1:$E$100,5),"")</f>
        <v>肥塚　匠海 1</v>
      </c>
      <c r="E15" s="288" t="s">
        <v>582</v>
      </c>
      <c r="F15" s="289"/>
      <c r="G15" s="290">
        <v>3</v>
      </c>
      <c r="H15" s="291"/>
      <c r="I15" s="289"/>
      <c r="J15" s="292"/>
      <c r="K15" s="251" t="s">
        <v>118</v>
      </c>
      <c r="L15" s="293" t="s">
        <v>163</v>
      </c>
      <c r="N15" s="268">
        <v>43666</v>
      </c>
      <c r="O15" s="267" t="s">
        <v>574</v>
      </c>
      <c r="P15" s="267" t="s">
        <v>13</v>
      </c>
    </row>
    <row r="16" spans="1:16" s="267" customFormat="1" ht="14.25" thickBot="1" x14ac:dyDescent="0.2">
      <c r="A16" s="247">
        <v>15</v>
      </c>
      <c r="B16" s="248" t="str">
        <f>IFERROR(VLOOKUP(A16,種目!$A$1:$B$40,2),"")</f>
        <v>1500m</v>
      </c>
      <c r="C16" s="249">
        <v>2911</v>
      </c>
      <c r="D16" s="250" t="str">
        <f>IFERROR(VLOOKUP(C16,選手男!$A$1:$E$100,5),"")</f>
        <v>吉田　弘輝 1</v>
      </c>
      <c r="E16" s="276" t="s">
        <v>583</v>
      </c>
      <c r="F16" s="277"/>
      <c r="G16" s="278">
        <v>13</v>
      </c>
      <c r="H16" s="279"/>
      <c r="I16" s="277"/>
      <c r="J16" s="280"/>
      <c r="K16" s="247" t="s">
        <v>118</v>
      </c>
      <c r="L16" s="281" t="s">
        <v>163</v>
      </c>
      <c r="N16" s="268">
        <v>43666</v>
      </c>
      <c r="O16" s="267" t="s">
        <v>574</v>
      </c>
      <c r="P16" s="267" t="s">
        <v>13</v>
      </c>
    </row>
    <row r="17" spans="1:16" s="267" customFormat="1" ht="14.25" thickTop="1" x14ac:dyDescent="0.15">
      <c r="A17" s="262">
        <v>50</v>
      </c>
      <c r="B17" s="263" t="str">
        <f>IFERROR(VLOOKUP(A17,種目!$A$1:$B$40,2),"")</f>
        <v>5000m</v>
      </c>
      <c r="C17" s="255">
        <v>2901</v>
      </c>
      <c r="D17" s="256" t="str">
        <f>IFERROR(VLOOKUP(C17,選手男!$A$1:$E$100,5),"")</f>
        <v>備生　智大 2</v>
      </c>
      <c r="E17" s="264" t="s">
        <v>611</v>
      </c>
      <c r="F17" s="294"/>
      <c r="G17" s="265">
        <v>6</v>
      </c>
      <c r="H17" s="266"/>
      <c r="I17" s="294"/>
      <c r="J17" s="261"/>
      <c r="K17" s="262" t="s">
        <v>587</v>
      </c>
      <c r="L17" s="295"/>
      <c r="N17" s="268">
        <v>43666</v>
      </c>
      <c r="O17" s="267" t="s">
        <v>574</v>
      </c>
      <c r="P17" s="267" t="s">
        <v>13</v>
      </c>
    </row>
    <row r="18" spans="1:16" s="267" customFormat="1" x14ac:dyDescent="0.15">
      <c r="A18" s="257">
        <v>50</v>
      </c>
      <c r="B18" s="258" t="str">
        <f>IFERROR(VLOOKUP(A18,種目!$A$1:$B$40,2),"")</f>
        <v>5000m</v>
      </c>
      <c r="C18" s="259">
        <v>2902</v>
      </c>
      <c r="D18" s="260" t="str">
        <f>IFERROR(VLOOKUP(C18,選手男!$A$1:$E$100,5),"")</f>
        <v>大髙　流南 2</v>
      </c>
      <c r="E18" s="296" t="s">
        <v>614</v>
      </c>
      <c r="F18" s="297"/>
      <c r="G18" s="298">
        <v>19</v>
      </c>
      <c r="H18" s="299"/>
      <c r="I18" s="297"/>
      <c r="J18" s="300"/>
      <c r="K18" s="257"/>
      <c r="L18" s="301" t="s">
        <v>646</v>
      </c>
      <c r="N18" s="268">
        <v>43667</v>
      </c>
      <c r="O18" s="267" t="s">
        <v>574</v>
      </c>
      <c r="P18" s="267" t="s">
        <v>13</v>
      </c>
    </row>
    <row r="19" spans="1:16" s="267" customFormat="1" x14ac:dyDescent="0.15">
      <c r="A19" s="48">
        <v>50</v>
      </c>
      <c r="B19" s="45" t="str">
        <f>IFERROR(VLOOKUP(A19,種目!$A$1:$B$40,2),"")</f>
        <v>5000m</v>
      </c>
      <c r="C19" s="51">
        <v>2909</v>
      </c>
      <c r="D19" s="67" t="str">
        <f>IFERROR(VLOOKUP(C19,選手男!$A$1:$E$100,5),"")</f>
        <v>坂木　　楓 1</v>
      </c>
      <c r="E19" s="172" t="s">
        <v>612</v>
      </c>
      <c r="F19" s="176"/>
      <c r="G19" s="174"/>
      <c r="H19" s="175"/>
      <c r="I19" s="176"/>
      <c r="J19" s="177"/>
      <c r="K19" s="48"/>
      <c r="L19" s="178"/>
      <c r="N19" s="268">
        <v>43667</v>
      </c>
      <c r="O19" s="267" t="s">
        <v>574</v>
      </c>
      <c r="P19" s="267" t="s">
        <v>13</v>
      </c>
    </row>
    <row r="20" spans="1:16" s="267" customFormat="1" ht="14.25" thickBot="1" x14ac:dyDescent="0.2">
      <c r="A20" s="49">
        <v>50</v>
      </c>
      <c r="B20" s="46" t="str">
        <f>IFERROR(VLOOKUP(A20,種目!$A$1:$B$40,2),"")</f>
        <v>5000m</v>
      </c>
      <c r="C20" s="52">
        <v>2911</v>
      </c>
      <c r="D20" s="69" t="str">
        <f>IFERROR(VLOOKUP(C20,選手男!$A$1:$E$100,5),"")</f>
        <v>吉田　弘輝 1</v>
      </c>
      <c r="E20" s="180" t="s">
        <v>613</v>
      </c>
      <c r="F20" s="181"/>
      <c r="G20" s="182"/>
      <c r="H20" s="183"/>
      <c r="I20" s="181"/>
      <c r="J20" s="184"/>
      <c r="K20" s="49" t="s">
        <v>645</v>
      </c>
      <c r="L20" s="185" t="s">
        <v>163</v>
      </c>
      <c r="N20" s="268">
        <v>43667</v>
      </c>
      <c r="O20" s="267" t="s">
        <v>574</v>
      </c>
      <c r="P20" s="267" t="s">
        <v>13</v>
      </c>
    </row>
    <row r="21" spans="1:16" s="267" customFormat="1" ht="14.25" thickTop="1" x14ac:dyDescent="0.15">
      <c r="A21" s="47">
        <v>3000</v>
      </c>
      <c r="B21" s="44" t="str">
        <f>IFERROR(VLOOKUP(A21,種目!$A$1:$B$40,2),"")</f>
        <v>3000mSC</v>
      </c>
      <c r="C21" s="50">
        <v>2902</v>
      </c>
      <c r="D21" s="65" t="str">
        <f>IFERROR(VLOOKUP(C21,選手男!$A$1:$E$100,5),"")</f>
        <v>大髙　流南 2</v>
      </c>
      <c r="E21" s="165" t="s">
        <v>588</v>
      </c>
      <c r="F21" s="166"/>
      <c r="G21" s="167">
        <v>15</v>
      </c>
      <c r="H21" s="168"/>
      <c r="I21" s="166"/>
      <c r="J21" s="169"/>
      <c r="K21" s="47" t="s">
        <v>118</v>
      </c>
      <c r="L21" s="171" t="s">
        <v>163</v>
      </c>
      <c r="N21" s="268">
        <v>43666</v>
      </c>
      <c r="O21" s="267" t="s">
        <v>574</v>
      </c>
      <c r="P21" s="267" t="s">
        <v>13</v>
      </c>
    </row>
    <row r="22" spans="1:16" s="267" customFormat="1" ht="14.25" thickBot="1" x14ac:dyDescent="0.2">
      <c r="A22" s="48">
        <v>3000</v>
      </c>
      <c r="B22" s="45" t="str">
        <f>IFERROR(VLOOKUP(A22,種目!$A$1:$B$40,2),"")</f>
        <v>3000mSC</v>
      </c>
      <c r="C22" s="51">
        <v>2906</v>
      </c>
      <c r="D22" s="67" t="str">
        <f>IFERROR(VLOOKUP(C22,選手男!$A$1:$E$100,5),"")</f>
        <v>荒木　鷹飛 2</v>
      </c>
      <c r="E22" s="172" t="s">
        <v>589</v>
      </c>
      <c r="F22" s="176"/>
      <c r="G22" s="174">
        <v>14</v>
      </c>
      <c r="H22" s="175"/>
      <c r="I22" s="176"/>
      <c r="J22" s="177"/>
      <c r="K22" s="48"/>
      <c r="L22" s="178" t="s">
        <v>122</v>
      </c>
      <c r="N22" s="268">
        <v>43666</v>
      </c>
      <c r="O22" s="267" t="s">
        <v>574</v>
      </c>
      <c r="P22" s="267" t="s">
        <v>13</v>
      </c>
    </row>
    <row r="23" spans="1:16" s="267" customFormat="1" ht="28.5" thickTop="1" thickBot="1" x14ac:dyDescent="0.2">
      <c r="A23" s="47">
        <v>20003</v>
      </c>
      <c r="B23" s="44" t="str">
        <f>IFERROR(VLOOKUP(A23,種目!$A$1:$B$40,2),"")</f>
        <v>走幅跳</v>
      </c>
      <c r="C23" s="50">
        <v>2904</v>
      </c>
      <c r="D23" s="65" t="str">
        <f>IFERROR(VLOOKUP(C23,選手男!$A$1:$E$100,5),"")</f>
        <v>菅長　蒼良 2</v>
      </c>
      <c r="E23" s="165"/>
      <c r="F23" s="166"/>
      <c r="G23" s="167"/>
      <c r="H23" s="168" t="s">
        <v>591</v>
      </c>
      <c r="I23" s="166" t="s">
        <v>592</v>
      </c>
      <c r="J23" s="169">
        <v>4</v>
      </c>
      <c r="K23" s="170" t="s">
        <v>610</v>
      </c>
      <c r="L23" s="171" t="s">
        <v>122</v>
      </c>
      <c r="N23" s="268">
        <v>43666</v>
      </c>
      <c r="O23" s="267" t="s">
        <v>574</v>
      </c>
      <c r="P23" s="267" t="s">
        <v>13</v>
      </c>
    </row>
    <row r="24" spans="1:16" s="267" customFormat="1" ht="15" thickTop="1" thickBot="1" x14ac:dyDescent="0.2">
      <c r="A24" s="47">
        <v>20010</v>
      </c>
      <c r="B24" s="44" t="str">
        <f>IFERROR(VLOOKUP(A24,種目!$A$1:$B$40,2),"")</f>
        <v>砲丸投</v>
      </c>
      <c r="C24" s="50">
        <v>2910</v>
      </c>
      <c r="D24" s="65" t="str">
        <f>IFERROR(VLOOKUP(C24,選手男!$A$1:$E$100,5),"")</f>
        <v>森山　智貴 1</v>
      </c>
      <c r="E24" s="165"/>
      <c r="F24" s="179"/>
      <c r="G24" s="167"/>
      <c r="H24" s="168" t="s">
        <v>593</v>
      </c>
      <c r="I24" s="179"/>
      <c r="J24" s="169">
        <v>15</v>
      </c>
      <c r="K24" s="47" t="s">
        <v>118</v>
      </c>
      <c r="L24" s="171" t="s">
        <v>163</v>
      </c>
      <c r="N24" s="268">
        <v>43666</v>
      </c>
      <c r="O24" s="267" t="s">
        <v>574</v>
      </c>
      <c r="P24" s="267" t="s">
        <v>13</v>
      </c>
    </row>
    <row r="25" spans="1:16" s="267" customFormat="1" ht="28.5" thickTop="1" thickBot="1" x14ac:dyDescent="0.2">
      <c r="A25" s="78">
        <v>20040</v>
      </c>
      <c r="B25" s="79" t="str">
        <f>IFERROR(VLOOKUP(A25,種目!$A$1:$B$40,2),"")</f>
        <v>やり投</v>
      </c>
      <c r="C25" s="80">
        <v>2910</v>
      </c>
      <c r="D25" s="147" t="str">
        <f>IFERROR(VLOOKUP(C25,選手男!$A$1:$E$100,5),"")</f>
        <v>森山　智貴 1</v>
      </c>
      <c r="E25" s="187"/>
      <c r="F25" s="188"/>
      <c r="G25" s="189"/>
      <c r="H25" s="190" t="s">
        <v>594</v>
      </c>
      <c r="I25" s="188"/>
      <c r="J25" s="191">
        <v>9</v>
      </c>
      <c r="K25" s="197" t="s">
        <v>647</v>
      </c>
      <c r="L25" s="192" t="s">
        <v>117</v>
      </c>
      <c r="N25" s="268">
        <v>43666</v>
      </c>
      <c r="O25" s="267" t="s">
        <v>574</v>
      </c>
      <c r="P25" s="267" t="s">
        <v>13</v>
      </c>
    </row>
    <row r="29" spans="1:16" ht="27.75" thickBot="1" x14ac:dyDescent="0.2">
      <c r="A29" s="73" t="s">
        <v>60</v>
      </c>
    </row>
    <row r="30" spans="1:16" x14ac:dyDescent="0.15">
      <c r="A30" s="347" t="s">
        <v>6</v>
      </c>
      <c r="B30" s="349" t="s">
        <v>5</v>
      </c>
      <c r="C30" s="342" t="s">
        <v>7</v>
      </c>
      <c r="D30" s="344" t="s">
        <v>1</v>
      </c>
      <c r="E30" s="361" t="s">
        <v>572</v>
      </c>
      <c r="F30" s="361"/>
      <c r="G30" s="362"/>
      <c r="H30" s="363" t="s">
        <v>573</v>
      </c>
      <c r="I30" s="361"/>
      <c r="J30" s="361"/>
      <c r="K30" s="347" t="s">
        <v>63</v>
      </c>
      <c r="L30" s="364" t="s">
        <v>64</v>
      </c>
      <c r="N30" s="346" t="s">
        <v>20</v>
      </c>
      <c r="O30" s="346" t="s">
        <v>11</v>
      </c>
      <c r="P30" s="346" t="s">
        <v>21</v>
      </c>
    </row>
    <row r="31" spans="1:16" ht="14.25" thickBot="1" x14ac:dyDescent="0.2">
      <c r="A31" s="348"/>
      <c r="B31" s="350"/>
      <c r="C31" s="343"/>
      <c r="D31" s="345"/>
      <c r="E31" s="39" t="s">
        <v>8</v>
      </c>
      <c r="F31" s="39" t="s">
        <v>46</v>
      </c>
      <c r="G31" s="40" t="s">
        <v>47</v>
      </c>
      <c r="H31" s="38" t="s">
        <v>8</v>
      </c>
      <c r="I31" s="39" t="s">
        <v>46</v>
      </c>
      <c r="J31" s="39" t="s">
        <v>48</v>
      </c>
      <c r="K31" s="348"/>
      <c r="L31" s="365"/>
      <c r="N31" s="346"/>
      <c r="O31" s="346"/>
      <c r="P31" s="346"/>
    </row>
    <row r="32" spans="1:16" s="267" customFormat="1" ht="14.25" thickTop="1" x14ac:dyDescent="0.15">
      <c r="A32" s="47">
        <v>1</v>
      </c>
      <c r="B32" s="44" t="str">
        <f>IFERROR(VLOOKUP(A32,種目!$A$1:$B$40,2),"")</f>
        <v>100m</v>
      </c>
      <c r="C32" s="50">
        <v>2904</v>
      </c>
      <c r="D32" s="65" t="str">
        <f>IFERROR(VLOOKUP(C32,選手女!$A$1:$E$100,5),"")</f>
        <v>横山　怜那 1</v>
      </c>
      <c r="E32" s="165" t="s">
        <v>595</v>
      </c>
      <c r="F32" s="166" t="s">
        <v>596</v>
      </c>
      <c r="G32" s="167">
        <v>4</v>
      </c>
      <c r="H32" s="168" t="s">
        <v>597</v>
      </c>
      <c r="I32" s="166" t="s">
        <v>247</v>
      </c>
      <c r="J32" s="169">
        <v>6</v>
      </c>
      <c r="K32" s="47" t="s">
        <v>118</v>
      </c>
      <c r="L32" s="171" t="s">
        <v>163</v>
      </c>
      <c r="N32" s="268">
        <v>43666</v>
      </c>
      <c r="O32" s="267" t="s">
        <v>574</v>
      </c>
      <c r="P32" s="267" t="s">
        <v>13</v>
      </c>
    </row>
    <row r="33" spans="1:16" s="267" customFormat="1" ht="14.25" thickBot="1" x14ac:dyDescent="0.2">
      <c r="A33" s="48">
        <v>1</v>
      </c>
      <c r="B33" s="45" t="str">
        <f>IFERROR(VLOOKUP(A33,種目!$A$1:$B$40,2),"")</f>
        <v>100m</v>
      </c>
      <c r="C33" s="51">
        <v>2995</v>
      </c>
      <c r="D33" s="67" t="str">
        <f>IFERROR(VLOOKUP(C33,選手女!$A$1:$E$100,5),"")</f>
        <v>梶原　彩美 2</v>
      </c>
      <c r="E33" s="172" t="s">
        <v>125</v>
      </c>
      <c r="F33" s="176"/>
      <c r="G33" s="174"/>
      <c r="H33" s="175"/>
      <c r="I33" s="176"/>
      <c r="J33" s="177"/>
      <c r="K33" s="48"/>
      <c r="L33" s="178"/>
      <c r="N33" s="268">
        <v>43666</v>
      </c>
      <c r="O33" s="267" t="s">
        <v>574</v>
      </c>
      <c r="P33" s="267" t="s">
        <v>13</v>
      </c>
    </row>
    <row r="34" spans="1:16" s="267" customFormat="1" ht="27.75" thickTop="1" x14ac:dyDescent="0.15">
      <c r="A34" s="47">
        <v>2</v>
      </c>
      <c r="B34" s="44" t="str">
        <f>IFERROR(VLOOKUP(A34,種目!$A$1:$B$40,2),"")</f>
        <v>200m</v>
      </c>
      <c r="C34" s="50">
        <v>2902</v>
      </c>
      <c r="D34" s="65" t="str">
        <f>IFERROR(VLOOKUP(C34,選手女!$A$1:$E$100,5),"")</f>
        <v>松本　音香 2</v>
      </c>
      <c r="E34" s="165" t="s">
        <v>624</v>
      </c>
      <c r="F34" s="166" t="s">
        <v>625</v>
      </c>
      <c r="G34" s="167">
        <v>4</v>
      </c>
      <c r="H34" s="168"/>
      <c r="I34" s="179"/>
      <c r="J34" s="169"/>
      <c r="K34" s="170" t="s">
        <v>610</v>
      </c>
      <c r="L34" s="171" t="s">
        <v>634</v>
      </c>
      <c r="N34" s="268">
        <v>43667</v>
      </c>
      <c r="O34" s="267" t="s">
        <v>574</v>
      </c>
      <c r="P34" s="267" t="s">
        <v>13</v>
      </c>
    </row>
    <row r="35" spans="1:16" s="267" customFormat="1" ht="14.25" thickBot="1" x14ac:dyDescent="0.2">
      <c r="A35" s="49">
        <v>2</v>
      </c>
      <c r="B35" s="46" t="str">
        <f>IFERROR(VLOOKUP(A35,種目!$A$1:$B$40,2),"")</f>
        <v>200m</v>
      </c>
      <c r="C35" s="52">
        <v>2994</v>
      </c>
      <c r="D35" s="69" t="str">
        <f>IFERROR(VLOOKUP(C35,選手女!$A$1:$E$100,5),"")</f>
        <v>米元　瑞希 2</v>
      </c>
      <c r="E35" s="180" t="s">
        <v>626</v>
      </c>
      <c r="F35" s="181"/>
      <c r="G35" s="182"/>
      <c r="H35" s="183"/>
      <c r="I35" s="181"/>
      <c r="J35" s="184"/>
      <c r="K35" s="49"/>
      <c r="L35" s="185"/>
      <c r="N35" s="268">
        <v>43667</v>
      </c>
      <c r="O35" s="267" t="s">
        <v>574</v>
      </c>
      <c r="P35" s="267" t="s">
        <v>13</v>
      </c>
    </row>
    <row r="36" spans="1:16" s="267" customFormat="1" ht="27.75" thickTop="1" x14ac:dyDescent="0.15">
      <c r="A36" s="47">
        <v>4</v>
      </c>
      <c r="B36" s="44" t="str">
        <f>IFERROR(VLOOKUP(A36,種目!$A$1:$B$40,2),"")</f>
        <v>400m</v>
      </c>
      <c r="C36" s="50">
        <v>2902</v>
      </c>
      <c r="D36" s="65" t="str">
        <f>IFERROR(VLOOKUP(C36,選手女!$A$1:$E$100,5),"")</f>
        <v>松本　音香 2</v>
      </c>
      <c r="E36" s="165" t="s">
        <v>598</v>
      </c>
      <c r="F36" s="166"/>
      <c r="G36" s="167">
        <v>4</v>
      </c>
      <c r="H36" s="168"/>
      <c r="I36" s="166"/>
      <c r="J36" s="169"/>
      <c r="K36" s="170" t="s">
        <v>610</v>
      </c>
      <c r="L36" s="171" t="s">
        <v>122</v>
      </c>
      <c r="N36" s="268">
        <v>43666</v>
      </c>
      <c r="O36" s="267" t="s">
        <v>574</v>
      </c>
      <c r="P36" s="267" t="s">
        <v>13</v>
      </c>
    </row>
    <row r="37" spans="1:16" s="267" customFormat="1" ht="14.25" thickBot="1" x14ac:dyDescent="0.2">
      <c r="A37" s="48">
        <v>4</v>
      </c>
      <c r="B37" s="45" t="str">
        <f>IFERROR(VLOOKUP(A37,種目!$A$1:$B$40,2),"")</f>
        <v>400m</v>
      </c>
      <c r="C37" s="51">
        <v>2994</v>
      </c>
      <c r="D37" s="67" t="str">
        <f>IFERROR(VLOOKUP(C37,選手女!$A$1:$E$100,5),"")</f>
        <v>米元　瑞希 2</v>
      </c>
      <c r="E37" s="172" t="s">
        <v>599</v>
      </c>
      <c r="F37" s="176"/>
      <c r="G37" s="174">
        <v>6</v>
      </c>
      <c r="H37" s="175"/>
      <c r="I37" s="176"/>
      <c r="J37" s="177"/>
      <c r="K37" s="48"/>
      <c r="L37" s="178"/>
      <c r="N37" s="268">
        <v>43666</v>
      </c>
      <c r="O37" s="267" t="s">
        <v>574</v>
      </c>
      <c r="P37" s="267" t="s">
        <v>13</v>
      </c>
    </row>
    <row r="38" spans="1:16" s="267" customFormat="1" ht="15" thickTop="1" thickBot="1" x14ac:dyDescent="0.2">
      <c r="A38" s="47">
        <v>8</v>
      </c>
      <c r="B38" s="44" t="str">
        <f>IFERROR(VLOOKUP(A38,種目!$A$1:$B$40,2),"")</f>
        <v>800m</v>
      </c>
      <c r="C38" s="50">
        <v>2906</v>
      </c>
      <c r="D38" s="65" t="str">
        <f>IFERROR(VLOOKUP(C38,選手女!$A$1:$E$100,5),"")</f>
        <v>敏森まなみ 1</v>
      </c>
      <c r="E38" s="165" t="s">
        <v>627</v>
      </c>
      <c r="F38" s="179"/>
      <c r="G38" s="167">
        <v>5</v>
      </c>
      <c r="H38" s="168"/>
      <c r="I38" s="179"/>
      <c r="J38" s="169"/>
      <c r="K38" s="47" t="s">
        <v>628</v>
      </c>
      <c r="L38" s="171" t="s">
        <v>117</v>
      </c>
      <c r="N38" s="268">
        <v>43667</v>
      </c>
      <c r="O38" s="267" t="s">
        <v>574</v>
      </c>
      <c r="P38" s="267" t="s">
        <v>13</v>
      </c>
    </row>
    <row r="39" spans="1:16" s="267" customFormat="1" ht="14.25" thickTop="1" x14ac:dyDescent="0.15">
      <c r="A39" s="47">
        <v>15</v>
      </c>
      <c r="B39" s="44" t="str">
        <f>IFERROR(VLOOKUP(A39,種目!$A$1:$B$40,2),"")</f>
        <v>1500m</v>
      </c>
      <c r="C39" s="50">
        <v>2906</v>
      </c>
      <c r="D39" s="65" t="str">
        <f>IFERROR(VLOOKUP(C39,選手女!$A$1:$E$100,5),"")</f>
        <v>敏森まなみ 1</v>
      </c>
      <c r="E39" s="165" t="s">
        <v>600</v>
      </c>
      <c r="F39" s="166"/>
      <c r="G39" s="167">
        <v>21</v>
      </c>
      <c r="H39" s="168"/>
      <c r="I39" s="166"/>
      <c r="J39" s="169"/>
      <c r="K39" s="47" t="s">
        <v>118</v>
      </c>
      <c r="L39" s="171" t="s">
        <v>117</v>
      </c>
      <c r="N39" s="268">
        <v>43666</v>
      </c>
      <c r="O39" s="267" t="s">
        <v>574</v>
      </c>
      <c r="P39" s="267" t="s">
        <v>13</v>
      </c>
    </row>
    <row r="40" spans="1:16" s="267" customFormat="1" x14ac:dyDescent="0.15">
      <c r="A40" s="48">
        <v>15</v>
      </c>
      <c r="B40" s="45" t="str">
        <f>IFERROR(VLOOKUP(A40,種目!$A$1:$B$40,2),"")</f>
        <v>1500m</v>
      </c>
      <c r="C40" s="51">
        <v>2909</v>
      </c>
      <c r="D40" s="67" t="str">
        <f>IFERROR(VLOOKUP(C40,選手女!$A$1:$E$100,5),"")</f>
        <v>中村　伊織 1</v>
      </c>
      <c r="E40" s="172" t="s">
        <v>601</v>
      </c>
      <c r="F40" s="176"/>
      <c r="G40" s="174">
        <v>16</v>
      </c>
      <c r="H40" s="175"/>
      <c r="I40" s="176"/>
      <c r="J40" s="177"/>
      <c r="K40" s="48" t="s">
        <v>118</v>
      </c>
      <c r="L40" s="178" t="s">
        <v>117</v>
      </c>
      <c r="N40" s="268">
        <v>43666</v>
      </c>
      <c r="O40" s="267" t="s">
        <v>574</v>
      </c>
      <c r="P40" s="267" t="s">
        <v>13</v>
      </c>
    </row>
    <row r="41" spans="1:16" s="267" customFormat="1" ht="14.25" thickBot="1" x14ac:dyDescent="0.2">
      <c r="A41" s="48">
        <v>15</v>
      </c>
      <c r="B41" s="45" t="str">
        <f>IFERROR(VLOOKUP(A41,種目!$A$1:$B$40,2),"")</f>
        <v>1500m</v>
      </c>
      <c r="C41" s="51">
        <v>2996</v>
      </c>
      <c r="D41" s="67" t="str">
        <f>IFERROR(VLOOKUP(C41,選手女!$A$1:$E$100,5),"")</f>
        <v>福田　吉穂 2</v>
      </c>
      <c r="E41" s="172" t="s">
        <v>602</v>
      </c>
      <c r="F41" s="176"/>
      <c r="G41" s="174">
        <v>10</v>
      </c>
      <c r="H41" s="175"/>
      <c r="I41" s="176"/>
      <c r="J41" s="177"/>
      <c r="K41" s="48"/>
      <c r="L41" s="178"/>
      <c r="N41" s="268">
        <v>43666</v>
      </c>
      <c r="O41" s="267" t="s">
        <v>574</v>
      </c>
      <c r="P41" s="267" t="s">
        <v>13</v>
      </c>
    </row>
    <row r="42" spans="1:16" s="267" customFormat="1" ht="14.25" thickTop="1" x14ac:dyDescent="0.15">
      <c r="A42" s="47">
        <v>30</v>
      </c>
      <c r="B42" s="44" t="str">
        <f>IFERROR(VLOOKUP(A42,種目!$A$1:$B$40,2),"")</f>
        <v>3000m</v>
      </c>
      <c r="C42" s="50">
        <v>2909</v>
      </c>
      <c r="D42" s="65" t="str">
        <f>IFERROR(VLOOKUP(C42,選手女!$A$1:$E$100,5),"")</f>
        <v>中村　伊織 1</v>
      </c>
      <c r="E42" s="165" t="s">
        <v>621</v>
      </c>
      <c r="F42" s="179"/>
      <c r="G42" s="167">
        <v>10</v>
      </c>
      <c r="H42" s="168"/>
      <c r="I42" s="179"/>
      <c r="J42" s="169"/>
      <c r="K42" s="47" t="s">
        <v>628</v>
      </c>
      <c r="L42" s="171" t="s">
        <v>646</v>
      </c>
      <c r="N42" s="268">
        <v>43667</v>
      </c>
      <c r="O42" s="267" t="s">
        <v>574</v>
      </c>
      <c r="P42" s="267" t="s">
        <v>13</v>
      </c>
    </row>
    <row r="43" spans="1:16" s="267" customFormat="1" ht="14.25" thickBot="1" x14ac:dyDescent="0.2">
      <c r="A43" s="49">
        <v>30</v>
      </c>
      <c r="B43" s="46" t="str">
        <f>IFERROR(VLOOKUP(A43,種目!$A$1:$B$40,2),"")</f>
        <v>3000m</v>
      </c>
      <c r="C43" s="52">
        <v>2996</v>
      </c>
      <c r="D43" s="69" t="str">
        <f>IFERROR(VLOOKUP(C43,選手女!$A$1:$E$100,5),"")</f>
        <v>福田　吉穂 2</v>
      </c>
      <c r="E43" s="180" t="s">
        <v>622</v>
      </c>
      <c r="F43" s="181"/>
      <c r="G43" s="182">
        <v>7</v>
      </c>
      <c r="H43" s="183"/>
      <c r="I43" s="181"/>
      <c r="J43" s="184"/>
      <c r="K43" s="49"/>
      <c r="L43" s="185"/>
      <c r="N43" s="268">
        <v>43667</v>
      </c>
      <c r="O43" s="267" t="s">
        <v>574</v>
      </c>
      <c r="P43" s="267" t="s">
        <v>13</v>
      </c>
    </row>
    <row r="44" spans="1:16" s="267" customFormat="1" ht="14.25" thickTop="1" x14ac:dyDescent="0.15">
      <c r="A44" s="47">
        <v>100</v>
      </c>
      <c r="B44" s="44" t="str">
        <f>IFERROR(VLOOKUP(A44,種目!$A$1:$B$40,2),"")</f>
        <v>100mH</v>
      </c>
      <c r="C44" s="50">
        <v>2903</v>
      </c>
      <c r="D44" s="65" t="str">
        <f>IFERROR(VLOOKUP(C44,選手女!$A$1:$E$100,5),"")</f>
        <v>濱本　　月 2</v>
      </c>
      <c r="E44" s="165" t="s">
        <v>603</v>
      </c>
      <c r="F44" s="166" t="s">
        <v>604</v>
      </c>
      <c r="G44" s="167">
        <v>5</v>
      </c>
      <c r="H44" s="168"/>
      <c r="I44" s="166"/>
      <c r="J44" s="169"/>
      <c r="K44" s="47" t="s">
        <v>587</v>
      </c>
      <c r="L44" s="171"/>
      <c r="N44" s="268">
        <v>43666</v>
      </c>
      <c r="O44" s="267" t="s">
        <v>574</v>
      </c>
      <c r="P44" s="267" t="s">
        <v>13</v>
      </c>
    </row>
    <row r="45" spans="1:16" s="267" customFormat="1" ht="27.75" thickBot="1" x14ac:dyDescent="0.2">
      <c r="A45" s="48">
        <v>100</v>
      </c>
      <c r="B45" s="45" t="str">
        <f>IFERROR(VLOOKUP(A45,種目!$A$1:$B$40,2),"")</f>
        <v>100mH</v>
      </c>
      <c r="C45" s="51">
        <v>2905</v>
      </c>
      <c r="D45" s="67" t="str">
        <f>IFERROR(VLOOKUP(C45,選手女!$A$1:$E$100,5),"")</f>
        <v>伊勢真由子 1</v>
      </c>
      <c r="E45" s="172" t="s">
        <v>605</v>
      </c>
      <c r="F45" s="173" t="s">
        <v>300</v>
      </c>
      <c r="G45" s="174">
        <v>4</v>
      </c>
      <c r="H45" s="175"/>
      <c r="I45" s="176"/>
      <c r="J45" s="177"/>
      <c r="K45" s="186" t="s">
        <v>609</v>
      </c>
      <c r="L45" s="178" t="s">
        <v>163</v>
      </c>
      <c r="N45" s="268">
        <v>43666</v>
      </c>
      <c r="O45" s="267" t="s">
        <v>574</v>
      </c>
      <c r="P45" s="267" t="s">
        <v>13</v>
      </c>
    </row>
    <row r="46" spans="1:16" s="267" customFormat="1" ht="15" thickTop="1" thickBot="1" x14ac:dyDescent="0.2">
      <c r="A46" s="47">
        <v>400</v>
      </c>
      <c r="B46" s="44" t="str">
        <f>IFERROR(VLOOKUP(A46,種目!$A$1:$B$40,2),"")</f>
        <v>400mH</v>
      </c>
      <c r="C46" s="50">
        <v>2903</v>
      </c>
      <c r="D46" s="65" t="str">
        <f>IFERROR(VLOOKUP(C46,選手女!$A$1:$E$100,5),"")</f>
        <v>濱本　　月 2</v>
      </c>
      <c r="E46" s="165" t="s">
        <v>125</v>
      </c>
      <c r="F46" s="179"/>
      <c r="G46" s="167"/>
      <c r="H46" s="168"/>
      <c r="I46" s="179"/>
      <c r="J46" s="169"/>
      <c r="K46" s="47"/>
      <c r="L46" s="171"/>
      <c r="N46" s="268">
        <v>43667</v>
      </c>
      <c r="O46" s="267" t="s">
        <v>574</v>
      </c>
      <c r="P46" s="267" t="s">
        <v>13</v>
      </c>
    </row>
    <row r="47" spans="1:16" s="267" customFormat="1" ht="14.25" thickTop="1" x14ac:dyDescent="0.15">
      <c r="A47" s="47">
        <v>20003</v>
      </c>
      <c r="B47" s="44" t="str">
        <f>IFERROR(VLOOKUP(A47,種目!$A$1:$B$40,2),"")</f>
        <v>走幅跳</v>
      </c>
      <c r="C47" s="50">
        <v>2904</v>
      </c>
      <c r="D47" s="65" t="str">
        <f>IFERROR(VLOOKUP(C47,選手女!$A$1:$E$100,5),"")</f>
        <v>横山　怜那 1</v>
      </c>
      <c r="E47" s="165"/>
      <c r="F47" s="179"/>
      <c r="G47" s="167"/>
      <c r="H47" s="168" t="s">
        <v>619</v>
      </c>
      <c r="I47" s="166" t="s">
        <v>620</v>
      </c>
      <c r="J47" s="169">
        <v>9</v>
      </c>
      <c r="K47" s="47" t="s">
        <v>635</v>
      </c>
      <c r="L47" s="171" t="s">
        <v>634</v>
      </c>
      <c r="N47" s="268">
        <v>43666</v>
      </c>
      <c r="O47" s="267" t="s">
        <v>574</v>
      </c>
      <c r="P47" s="267" t="s">
        <v>13</v>
      </c>
    </row>
    <row r="48" spans="1:16" s="267" customFormat="1" ht="14.25" thickBot="1" x14ac:dyDescent="0.2">
      <c r="A48" s="49">
        <v>20003</v>
      </c>
      <c r="B48" s="46" t="str">
        <f>IFERROR(VLOOKUP(A48,種目!$A$1:$B$40,2),"")</f>
        <v>走幅跳</v>
      </c>
      <c r="C48" s="52">
        <v>2905</v>
      </c>
      <c r="D48" s="69" t="str">
        <f>IFERROR(VLOOKUP(C48,選手女!$A$1:$E$100,5),"")</f>
        <v>伊勢真由子 1</v>
      </c>
      <c r="E48" s="180"/>
      <c r="F48" s="181"/>
      <c r="G48" s="182"/>
      <c r="H48" s="183" t="s">
        <v>617</v>
      </c>
      <c r="I48" s="193" t="s">
        <v>618</v>
      </c>
      <c r="J48" s="184">
        <v>5</v>
      </c>
      <c r="K48" s="49" t="s">
        <v>633</v>
      </c>
      <c r="L48" s="185" t="s">
        <v>634</v>
      </c>
      <c r="N48" s="268">
        <v>43666</v>
      </c>
      <c r="O48" s="267" t="s">
        <v>574</v>
      </c>
      <c r="P48" s="267" t="s">
        <v>13</v>
      </c>
    </row>
    <row r="49" spans="1:16" s="267" customFormat="1" ht="28.5" thickTop="1" thickBot="1" x14ac:dyDescent="0.2">
      <c r="A49" s="78">
        <v>20040</v>
      </c>
      <c r="B49" s="79" t="str">
        <f>IFERROR(VLOOKUP(A49,種目!$A$1:$B$40,2),"")</f>
        <v>やり投</v>
      </c>
      <c r="C49" s="80">
        <v>2995</v>
      </c>
      <c r="D49" s="147" t="str">
        <f>IFERROR(VLOOKUP(C49,選手女!$A$1:$E$100,5),"")</f>
        <v>梶原　彩美 2</v>
      </c>
      <c r="E49" s="187"/>
      <c r="F49" s="188"/>
      <c r="G49" s="189"/>
      <c r="H49" s="190" t="s">
        <v>607</v>
      </c>
      <c r="I49" s="188"/>
      <c r="J49" s="191">
        <v>1</v>
      </c>
      <c r="K49" s="197" t="s">
        <v>608</v>
      </c>
      <c r="L49" s="192" t="s">
        <v>163</v>
      </c>
      <c r="N49" s="268">
        <v>43666</v>
      </c>
      <c r="O49" s="267" t="s">
        <v>574</v>
      </c>
      <c r="P49" s="267" t="s">
        <v>13</v>
      </c>
    </row>
    <row r="54" spans="1:16" ht="27.75" thickBot="1" x14ac:dyDescent="0.2">
      <c r="A54" s="73" t="s">
        <v>65</v>
      </c>
    </row>
    <row r="55" spans="1:16" x14ac:dyDescent="0.15">
      <c r="A55" s="366" t="s">
        <v>6</v>
      </c>
      <c r="B55" s="349" t="s">
        <v>5</v>
      </c>
      <c r="C55" s="342" t="s">
        <v>7</v>
      </c>
      <c r="D55" s="344" t="s">
        <v>1</v>
      </c>
      <c r="E55" s="361" t="s">
        <v>44</v>
      </c>
      <c r="F55" s="361"/>
      <c r="G55" s="362"/>
      <c r="H55" s="363" t="s">
        <v>45</v>
      </c>
      <c r="I55" s="361"/>
      <c r="J55" s="361"/>
      <c r="K55" s="347" t="s">
        <v>63</v>
      </c>
      <c r="L55" s="364" t="s">
        <v>64</v>
      </c>
      <c r="N55" s="346" t="s">
        <v>20</v>
      </c>
      <c r="O55" s="346" t="s">
        <v>11</v>
      </c>
      <c r="P55" s="346" t="s">
        <v>21</v>
      </c>
    </row>
    <row r="56" spans="1:16" ht="14.25" thickBot="1" x14ac:dyDescent="0.2">
      <c r="A56" s="367"/>
      <c r="B56" s="350"/>
      <c r="C56" s="343"/>
      <c r="D56" s="345"/>
      <c r="E56" s="39" t="s">
        <v>8</v>
      </c>
      <c r="F56" s="39" t="s">
        <v>46</v>
      </c>
      <c r="G56" s="40" t="s">
        <v>47</v>
      </c>
      <c r="H56" s="38" t="s">
        <v>8</v>
      </c>
      <c r="I56" s="39" t="s">
        <v>46</v>
      </c>
      <c r="J56" s="39" t="s">
        <v>48</v>
      </c>
      <c r="K56" s="348"/>
      <c r="L56" s="365"/>
      <c r="N56" s="346"/>
      <c r="O56" s="346"/>
      <c r="P56" s="346"/>
    </row>
    <row r="57" spans="1:16" ht="14.25" thickTop="1" x14ac:dyDescent="0.15">
      <c r="A57" s="371">
        <v>8000</v>
      </c>
      <c r="B57" s="374" t="str">
        <f>IFERROR(VLOOKUP(A57,種目!$A$1:$B$40,2),"")</f>
        <v>4×100</v>
      </c>
      <c r="C57" s="30">
        <v>2903</v>
      </c>
      <c r="D57" s="65" t="str">
        <f>IFERROR(VLOOKUP(C57,選手男!$A$1:$E$100,5),"")</f>
        <v>福嶋　昇海 2</v>
      </c>
      <c r="E57" s="377"/>
      <c r="F57" s="336"/>
      <c r="G57" s="380"/>
      <c r="H57" s="383" t="s">
        <v>590</v>
      </c>
      <c r="I57" s="336"/>
      <c r="J57" s="353">
        <v>5</v>
      </c>
      <c r="K57" s="368" t="s">
        <v>482</v>
      </c>
      <c r="L57" s="386" t="s">
        <v>163</v>
      </c>
      <c r="N57" s="19">
        <v>43666</v>
      </c>
      <c r="O57" t="s">
        <v>574</v>
      </c>
      <c r="P57" t="s">
        <v>13</v>
      </c>
    </row>
    <row r="58" spans="1:16" x14ac:dyDescent="0.15">
      <c r="A58" s="372"/>
      <c r="B58" s="375"/>
      <c r="C58" s="33">
        <v>2904</v>
      </c>
      <c r="D58" s="66" t="str">
        <f>IFERROR(VLOOKUP(C58,選手男!$A$1:$E$100,5),"")</f>
        <v>菅長　蒼良 2</v>
      </c>
      <c r="E58" s="378"/>
      <c r="F58" s="337"/>
      <c r="G58" s="381"/>
      <c r="H58" s="384"/>
      <c r="I58" s="337"/>
      <c r="J58" s="354"/>
      <c r="K58" s="369"/>
      <c r="L58" s="387"/>
      <c r="N58" s="19">
        <v>43666</v>
      </c>
      <c r="O58" t="s">
        <v>574</v>
      </c>
      <c r="P58" t="s">
        <v>13</v>
      </c>
    </row>
    <row r="59" spans="1:16" x14ac:dyDescent="0.15">
      <c r="A59" s="372"/>
      <c r="B59" s="375"/>
      <c r="C59" s="31">
        <v>2908</v>
      </c>
      <c r="D59" s="67" t="str">
        <f>IFERROR(VLOOKUP(C59,選手男!$A$1:$E$100,5),"")</f>
        <v>三尾　祐貴 1</v>
      </c>
      <c r="E59" s="378"/>
      <c r="F59" s="337"/>
      <c r="G59" s="381"/>
      <c r="H59" s="384"/>
      <c r="I59" s="337"/>
      <c r="J59" s="354"/>
      <c r="K59" s="369"/>
      <c r="L59" s="387"/>
      <c r="N59" s="19">
        <v>43666</v>
      </c>
      <c r="O59" t="s">
        <v>574</v>
      </c>
      <c r="P59" t="s">
        <v>13</v>
      </c>
    </row>
    <row r="60" spans="1:16" ht="14.25" thickBot="1" x14ac:dyDescent="0.2">
      <c r="A60" s="373"/>
      <c r="B60" s="376"/>
      <c r="C60" s="32">
        <v>2999</v>
      </c>
      <c r="D60" s="68" t="str">
        <f>IFERROR(VLOOKUP(C60,選手男!$A$1:$E$100,5),"")</f>
        <v>竹迫　蒼真 2</v>
      </c>
      <c r="E60" s="379"/>
      <c r="F60" s="338"/>
      <c r="G60" s="382"/>
      <c r="H60" s="385"/>
      <c r="I60" s="338"/>
      <c r="J60" s="355"/>
      <c r="K60" s="370"/>
      <c r="L60" s="388"/>
      <c r="N60" s="19">
        <v>43666</v>
      </c>
      <c r="O60" t="s">
        <v>574</v>
      </c>
      <c r="P60" t="s">
        <v>13</v>
      </c>
    </row>
    <row r="61" spans="1:16" ht="14.25" thickTop="1" x14ac:dyDescent="0.15">
      <c r="A61" s="371">
        <v>16000</v>
      </c>
      <c r="B61" s="374" t="str">
        <f>IFERROR(VLOOKUP(A61,種目!$A$1:$B$40,2),"")</f>
        <v>4×400</v>
      </c>
      <c r="C61" s="30">
        <v>2999</v>
      </c>
      <c r="D61" s="65" t="str">
        <f>IFERROR(VLOOKUP(C61,選手男!$A$1:$E$100,5),"")</f>
        <v>竹迫　蒼真 2</v>
      </c>
      <c r="E61" s="377"/>
      <c r="F61" s="336"/>
      <c r="G61" s="380"/>
      <c r="H61" s="383" t="s">
        <v>639</v>
      </c>
      <c r="I61" s="336"/>
      <c r="J61" s="353">
        <v>3</v>
      </c>
      <c r="K61" s="368" t="s">
        <v>482</v>
      </c>
      <c r="L61" s="386" t="s">
        <v>163</v>
      </c>
      <c r="N61" s="19">
        <v>43667</v>
      </c>
      <c r="O61" t="s">
        <v>574</v>
      </c>
      <c r="P61" t="s">
        <v>13</v>
      </c>
    </row>
    <row r="62" spans="1:16" x14ac:dyDescent="0.15">
      <c r="A62" s="372"/>
      <c r="B62" s="375"/>
      <c r="C62" s="33">
        <v>2904</v>
      </c>
      <c r="D62" s="66" t="str">
        <f>IFERROR(VLOOKUP(C62,選手男!$A$1:$E$100,5),"")</f>
        <v>菅長　蒼良 2</v>
      </c>
      <c r="E62" s="378"/>
      <c r="F62" s="337"/>
      <c r="G62" s="381"/>
      <c r="H62" s="384"/>
      <c r="I62" s="337"/>
      <c r="J62" s="354"/>
      <c r="K62" s="369"/>
      <c r="L62" s="387"/>
      <c r="N62" s="19">
        <v>43667</v>
      </c>
      <c r="O62" t="s">
        <v>574</v>
      </c>
      <c r="P62" t="s">
        <v>13</v>
      </c>
    </row>
    <row r="63" spans="1:16" x14ac:dyDescent="0.15">
      <c r="A63" s="372"/>
      <c r="B63" s="375"/>
      <c r="C63" s="31">
        <v>2907</v>
      </c>
      <c r="D63" s="67" t="str">
        <f>IFERROR(VLOOKUP(C63,選手男!$A$1:$E$100,5),"")</f>
        <v>肥塚　匠海 1</v>
      </c>
      <c r="E63" s="378"/>
      <c r="F63" s="337"/>
      <c r="G63" s="381"/>
      <c r="H63" s="384"/>
      <c r="I63" s="337"/>
      <c r="J63" s="354"/>
      <c r="K63" s="369"/>
      <c r="L63" s="387"/>
      <c r="N63" s="19">
        <v>43667</v>
      </c>
      <c r="O63" t="s">
        <v>574</v>
      </c>
      <c r="P63" t="s">
        <v>13</v>
      </c>
    </row>
    <row r="64" spans="1:16" ht="14.25" thickBot="1" x14ac:dyDescent="0.2">
      <c r="A64" s="373"/>
      <c r="B64" s="376"/>
      <c r="C64" s="34">
        <v>2908</v>
      </c>
      <c r="D64" s="69" t="str">
        <f>IFERROR(VLOOKUP(C64,選手男!$A$1:$E$100,5),"")</f>
        <v>三尾　祐貴 1</v>
      </c>
      <c r="E64" s="379"/>
      <c r="F64" s="338"/>
      <c r="G64" s="382"/>
      <c r="H64" s="385"/>
      <c r="I64" s="338"/>
      <c r="J64" s="355"/>
      <c r="K64" s="370"/>
      <c r="L64" s="388"/>
      <c r="N64" s="19">
        <v>43667</v>
      </c>
      <c r="O64" t="s">
        <v>574</v>
      </c>
      <c r="P64" t="s">
        <v>13</v>
      </c>
    </row>
    <row r="65" spans="1:16" ht="14.25" thickTop="1" x14ac:dyDescent="0.15">
      <c r="A65" s="371">
        <v>8000</v>
      </c>
      <c r="B65" s="374" t="str">
        <f>IFERROR(VLOOKUP(A65,種目!$A$1:$B$40,2),"")</f>
        <v>4×100</v>
      </c>
      <c r="C65" s="30">
        <v>2994</v>
      </c>
      <c r="D65" s="65" t="str">
        <f>IFERROR(VLOOKUP(C65,選手女!$A$1:$E$100,5),"")</f>
        <v>米元　瑞希 2</v>
      </c>
      <c r="E65" s="377"/>
      <c r="F65" s="336"/>
      <c r="G65" s="333"/>
      <c r="H65" s="383" t="s">
        <v>606</v>
      </c>
      <c r="I65" s="336"/>
      <c r="J65" s="353"/>
      <c r="K65" s="368"/>
      <c r="L65" s="386"/>
      <c r="N65" s="19">
        <v>43666</v>
      </c>
      <c r="O65" t="s">
        <v>574</v>
      </c>
      <c r="P65" t="s">
        <v>13</v>
      </c>
    </row>
    <row r="66" spans="1:16" x14ac:dyDescent="0.15">
      <c r="A66" s="372"/>
      <c r="B66" s="375" t="str">
        <f>IFERROR(VLOOKUP(A66,[2]種目!$A$1:$B$40,2),"")</f>
        <v/>
      </c>
      <c r="C66" s="33">
        <v>2904</v>
      </c>
      <c r="D66" s="66" t="str">
        <f>IFERROR(VLOOKUP(C66,選手女!$A$1:$E$100,5),"")</f>
        <v>横山　怜那 1</v>
      </c>
      <c r="E66" s="378"/>
      <c r="F66" s="337"/>
      <c r="G66" s="334"/>
      <c r="H66" s="384"/>
      <c r="I66" s="337"/>
      <c r="J66" s="354"/>
      <c r="K66" s="369"/>
      <c r="L66" s="387"/>
      <c r="N66" s="19">
        <v>43666</v>
      </c>
      <c r="O66" t="s">
        <v>574</v>
      </c>
      <c r="P66" t="s">
        <v>13</v>
      </c>
    </row>
    <row r="67" spans="1:16" x14ac:dyDescent="0.15">
      <c r="A67" s="372"/>
      <c r="B67" s="375" t="str">
        <f>IFERROR(VLOOKUP(A67,[2]種目!$A$1:$B$40,2),"")</f>
        <v/>
      </c>
      <c r="C67" s="31">
        <v>2995</v>
      </c>
      <c r="D67" s="67" t="str">
        <f>IFERROR(VLOOKUP(C67,選手女!$A$1:$E$100,5),"")</f>
        <v>梶原　彩美 2</v>
      </c>
      <c r="E67" s="378"/>
      <c r="F67" s="337"/>
      <c r="G67" s="334"/>
      <c r="H67" s="384"/>
      <c r="I67" s="337"/>
      <c r="J67" s="354"/>
      <c r="K67" s="369"/>
      <c r="L67" s="387"/>
      <c r="N67" s="19">
        <v>43666</v>
      </c>
      <c r="O67" t="s">
        <v>574</v>
      </c>
      <c r="P67" t="s">
        <v>13</v>
      </c>
    </row>
    <row r="68" spans="1:16" ht="14.25" thickBot="1" x14ac:dyDescent="0.2">
      <c r="A68" s="373"/>
      <c r="B68" s="376" t="str">
        <f>IFERROR(VLOOKUP(A68,[2]種目!$A$1:$B$40,2),"")</f>
        <v/>
      </c>
      <c r="C68" s="32">
        <v>2902</v>
      </c>
      <c r="D68" s="68" t="str">
        <f>IFERROR(VLOOKUP(C68,選手女!$A$1:$E$100,5),"")</f>
        <v>松本　音香 2</v>
      </c>
      <c r="E68" s="379"/>
      <c r="F68" s="338"/>
      <c r="G68" s="335"/>
      <c r="H68" s="385"/>
      <c r="I68" s="338"/>
      <c r="J68" s="355"/>
      <c r="K68" s="370"/>
      <c r="L68" s="388"/>
      <c r="N68" s="19">
        <v>43666</v>
      </c>
      <c r="O68" t="s">
        <v>574</v>
      </c>
      <c r="P68" t="s">
        <v>13</v>
      </c>
    </row>
    <row r="69" spans="1:16" ht="14.25" thickTop="1" x14ac:dyDescent="0.15">
      <c r="A69" s="371">
        <v>16000</v>
      </c>
      <c r="B69" s="374" t="str">
        <f>IFERROR(VLOOKUP(A69,種目!$A$1:$B$40,2),"")</f>
        <v>4×400</v>
      </c>
      <c r="C69" s="30">
        <v>2902</v>
      </c>
      <c r="D69" s="65" t="str">
        <f>IFERROR(VLOOKUP(C69,選手女!$A$1:$E$100,5),"")</f>
        <v>松本　音香 2</v>
      </c>
      <c r="E69" s="377"/>
      <c r="F69" s="336"/>
      <c r="G69" s="333"/>
      <c r="H69" s="383" t="s">
        <v>640</v>
      </c>
      <c r="I69" s="336"/>
      <c r="J69" s="353">
        <v>4</v>
      </c>
      <c r="K69" s="368" t="s">
        <v>649</v>
      </c>
      <c r="L69" s="386" t="s">
        <v>648</v>
      </c>
      <c r="N69" s="19">
        <v>43667</v>
      </c>
      <c r="O69" t="s">
        <v>574</v>
      </c>
      <c r="P69" t="s">
        <v>13</v>
      </c>
    </row>
    <row r="70" spans="1:16" x14ac:dyDescent="0.15">
      <c r="A70" s="372"/>
      <c r="B70" s="375" t="str">
        <f>IFERROR(VLOOKUP(A70,[2]種目!$A$1:$B$40,2),"")</f>
        <v/>
      </c>
      <c r="C70" s="33">
        <v>2995</v>
      </c>
      <c r="D70" s="66" t="str">
        <f>IFERROR(VLOOKUP(C70,選手女!$A$1:$E$100,5),"")</f>
        <v>梶原　彩美 2</v>
      </c>
      <c r="E70" s="378"/>
      <c r="F70" s="337"/>
      <c r="G70" s="334"/>
      <c r="H70" s="384"/>
      <c r="I70" s="337"/>
      <c r="J70" s="354"/>
      <c r="K70" s="369"/>
      <c r="L70" s="387"/>
      <c r="N70" s="19">
        <v>43667</v>
      </c>
      <c r="O70" t="s">
        <v>574</v>
      </c>
      <c r="P70" t="s">
        <v>13</v>
      </c>
    </row>
    <row r="71" spans="1:16" x14ac:dyDescent="0.15">
      <c r="A71" s="372"/>
      <c r="B71" s="375" t="str">
        <f>IFERROR(VLOOKUP(A71,[2]種目!$A$1:$B$40,2),"")</f>
        <v/>
      </c>
      <c r="C71" s="31">
        <v>2905</v>
      </c>
      <c r="D71" s="67" t="str">
        <f>IFERROR(VLOOKUP(C71,選手女!$A$1:$E$100,5),"")</f>
        <v>伊勢真由子 1</v>
      </c>
      <c r="E71" s="378"/>
      <c r="F71" s="337"/>
      <c r="G71" s="334"/>
      <c r="H71" s="384"/>
      <c r="I71" s="337"/>
      <c r="J71" s="354"/>
      <c r="K71" s="369"/>
      <c r="L71" s="387"/>
      <c r="N71" s="19">
        <v>43667</v>
      </c>
      <c r="O71" t="s">
        <v>574</v>
      </c>
      <c r="P71" t="s">
        <v>13</v>
      </c>
    </row>
    <row r="72" spans="1:16" ht="14.25" thickBot="1" x14ac:dyDescent="0.2">
      <c r="A72" s="373"/>
      <c r="B72" s="376" t="str">
        <f>IFERROR(VLOOKUP(A72,[2]種目!$A$1:$B$40,2),"")</f>
        <v/>
      </c>
      <c r="C72" s="34">
        <v>2904</v>
      </c>
      <c r="D72" s="69" t="str">
        <f>IFERROR(VLOOKUP(C72,選手女!$A$1:$E$100,5),"")</f>
        <v>横山　怜那 1</v>
      </c>
      <c r="E72" s="379"/>
      <c r="F72" s="338"/>
      <c r="G72" s="335"/>
      <c r="H72" s="385"/>
      <c r="I72" s="338"/>
      <c r="J72" s="355"/>
      <c r="K72" s="370"/>
      <c r="L72" s="388"/>
      <c r="N72" s="19">
        <v>43667</v>
      </c>
      <c r="O72" t="s">
        <v>574</v>
      </c>
      <c r="P72" t="s">
        <v>13</v>
      </c>
    </row>
    <row r="73" spans="1:16" ht="15" thickTop="1" thickBot="1" x14ac:dyDescent="0.2"/>
    <row r="74" spans="1:16" ht="14.25" thickBot="1" x14ac:dyDescent="0.2">
      <c r="J74" s="156"/>
      <c r="K74" s="157" t="s">
        <v>120</v>
      </c>
      <c r="L74" s="158" t="s">
        <v>121</v>
      </c>
    </row>
    <row r="75" spans="1:16" ht="14.25" thickTop="1" x14ac:dyDescent="0.15">
      <c r="J75" s="159" t="s">
        <v>119</v>
      </c>
      <c r="K75" s="160">
        <v>13</v>
      </c>
      <c r="L75" s="161">
        <v>95</v>
      </c>
    </row>
    <row r="76" spans="1:16" ht="14.25" thickBot="1" x14ac:dyDescent="0.2">
      <c r="J76" s="162" t="s">
        <v>122</v>
      </c>
      <c r="K76" s="163">
        <v>13</v>
      </c>
      <c r="L76" s="164">
        <v>80</v>
      </c>
    </row>
  </sheetData>
  <mergeCells count="73">
    <mergeCell ref="L69:L72"/>
    <mergeCell ref="L65:L68"/>
    <mergeCell ref="A69:A72"/>
    <mergeCell ref="B69:B72"/>
    <mergeCell ref="E69:E72"/>
    <mergeCell ref="F69:F72"/>
    <mergeCell ref="G69:G72"/>
    <mergeCell ref="H69:H72"/>
    <mergeCell ref="H65:H68"/>
    <mergeCell ref="I65:I68"/>
    <mergeCell ref="J65:J68"/>
    <mergeCell ref="K65:K68"/>
    <mergeCell ref="I69:I72"/>
    <mergeCell ref="J69:J72"/>
    <mergeCell ref="K69:K72"/>
    <mergeCell ref="L61:L64"/>
    <mergeCell ref="L57:L60"/>
    <mergeCell ref="A65:A68"/>
    <mergeCell ref="B65:B68"/>
    <mergeCell ref="E65:E68"/>
    <mergeCell ref="F65:F68"/>
    <mergeCell ref="G65:G68"/>
    <mergeCell ref="A61:A64"/>
    <mergeCell ref="B61:B64"/>
    <mergeCell ref="E61:E64"/>
    <mergeCell ref="F61:F64"/>
    <mergeCell ref="G61:G64"/>
    <mergeCell ref="H61:H64"/>
    <mergeCell ref="H57:H60"/>
    <mergeCell ref="I57:I60"/>
    <mergeCell ref="J57:J60"/>
    <mergeCell ref="K57:K60"/>
    <mergeCell ref="I61:I64"/>
    <mergeCell ref="J61:J64"/>
    <mergeCell ref="K61:K64"/>
    <mergeCell ref="A57:A60"/>
    <mergeCell ref="B57:B60"/>
    <mergeCell ref="E57:E60"/>
    <mergeCell ref="F57:F60"/>
    <mergeCell ref="G57:G60"/>
    <mergeCell ref="P55:P56"/>
    <mergeCell ref="A55:A56"/>
    <mergeCell ref="B55:B56"/>
    <mergeCell ref="C55:C56"/>
    <mergeCell ref="D55:D56"/>
    <mergeCell ref="E55:G55"/>
    <mergeCell ref="H55:J55"/>
    <mergeCell ref="K55:K56"/>
    <mergeCell ref="L55:L56"/>
    <mergeCell ref="N55:N56"/>
    <mergeCell ref="O55:O56"/>
    <mergeCell ref="P30:P31"/>
    <mergeCell ref="A30:A31"/>
    <mergeCell ref="B30:B31"/>
    <mergeCell ref="C30:C31"/>
    <mergeCell ref="D30:D31"/>
    <mergeCell ref="E30:G30"/>
    <mergeCell ref="H30:J30"/>
    <mergeCell ref="K30:K31"/>
    <mergeCell ref="L30:L31"/>
    <mergeCell ref="N30:N31"/>
    <mergeCell ref="O30:O31"/>
    <mergeCell ref="P2:P3"/>
    <mergeCell ref="A2:A3"/>
    <mergeCell ref="B2:B3"/>
    <mergeCell ref="C2:C3"/>
    <mergeCell ref="D2:D3"/>
    <mergeCell ref="E2:G2"/>
    <mergeCell ref="H2:J2"/>
    <mergeCell ref="K2:K3"/>
    <mergeCell ref="L2:L3"/>
    <mergeCell ref="N2:N3"/>
    <mergeCell ref="O2:O3"/>
  </mergeCells>
  <phoneticPr fontId="2"/>
  <conditionalFormatting sqref="E4:E8">
    <cfRule type="expression" dxfId="157" priority="69" stopIfTrue="1">
      <formula>AND(#REF!&gt;1,$D4="")</formula>
    </cfRule>
  </conditionalFormatting>
  <conditionalFormatting sqref="E9:E14">
    <cfRule type="expression" dxfId="156" priority="68" stopIfTrue="1">
      <formula>AND(#REF!&gt;1,$D9="")</formula>
    </cfRule>
  </conditionalFormatting>
  <conditionalFormatting sqref="E15:E20">
    <cfRule type="expression" dxfId="155" priority="67" stopIfTrue="1">
      <formula>AND(#REF!&gt;1,$D15="")</formula>
    </cfRule>
  </conditionalFormatting>
  <conditionalFormatting sqref="E32:E49 H32:H49 E21:E25 H21:H25 H4:H8">
    <cfRule type="expression" dxfId="154" priority="66" stopIfTrue="1">
      <formula>AND(#REF!&gt;1,$D4="")</formula>
    </cfRule>
  </conditionalFormatting>
  <conditionalFormatting sqref="E61:E62">
    <cfRule type="expression" dxfId="153" priority="59" stopIfTrue="1">
      <formula>AND(#REF!&gt;1,$D61="")</formula>
    </cfRule>
  </conditionalFormatting>
  <conditionalFormatting sqref="E65:E66">
    <cfRule type="expression" dxfId="152" priority="58" stopIfTrue="1">
      <formula>AND(#REF!&gt;1,$D65="")</formula>
    </cfRule>
  </conditionalFormatting>
  <conditionalFormatting sqref="E69:E70">
    <cfRule type="expression" dxfId="151" priority="57" stopIfTrue="1">
      <formula>AND(#REF!&gt;1,$D69="")</formula>
    </cfRule>
  </conditionalFormatting>
  <conditionalFormatting sqref="E57:E58">
    <cfRule type="expression" dxfId="150" priority="60" stopIfTrue="1">
      <formula>AND(#REF!&gt;1,$D57="")</formula>
    </cfRule>
  </conditionalFormatting>
  <conditionalFormatting sqref="H9:H14">
    <cfRule type="expression" dxfId="149" priority="46" stopIfTrue="1">
      <formula>AND(#REF!&gt;1,$D9="")</formula>
    </cfRule>
  </conditionalFormatting>
  <conditionalFormatting sqref="H15:H20">
    <cfRule type="expression" dxfId="148" priority="45" stopIfTrue="1">
      <formula>AND(#REF!&gt;1,$D15="")</formula>
    </cfRule>
  </conditionalFormatting>
  <conditionalFormatting sqref="H61:H62">
    <cfRule type="expression" dxfId="147" priority="8" stopIfTrue="1">
      <formula>AND(#REF!&gt;1,$D61="")</formula>
    </cfRule>
  </conditionalFormatting>
  <conditionalFormatting sqref="H57:H58">
    <cfRule type="expression" dxfId="146" priority="9" stopIfTrue="1">
      <formula>AND(#REF!&gt;1,$D57="")</formula>
    </cfRule>
  </conditionalFormatting>
  <conditionalFormatting sqref="H69:H70">
    <cfRule type="expression" dxfId="145" priority="4" stopIfTrue="1">
      <formula>AND(#REF!&gt;1,$D69="")</formula>
    </cfRule>
  </conditionalFormatting>
  <conditionalFormatting sqref="H65:H66">
    <cfRule type="expression" dxfId="144" priority="5" stopIfTrue="1">
      <formula>AND(#REF!&gt;1,$D65="")</formula>
    </cfRule>
  </conditionalFormatting>
  <dataValidations count="5">
    <dataValidation type="whole" imeMode="halfAlpha" allowBlank="1" showInputMessage="1" showErrorMessage="1" sqref="A32:A49 A4:A25" xr:uid="{00000000-0002-0000-0E00-000000000000}">
      <formula1>1</formula1>
      <formula2>100000</formula2>
    </dataValidation>
    <dataValidation allowBlank="1" showInputMessage="1" sqref="A1:A3 A26:A31 B61 M55:N56 A50:A1048576 B1:B57 M2:N25 M30:N49 D1:D1048576 B65:B1048576 N57:N72" xr:uid="{00000000-0002-0000-0E00-000001000000}"/>
    <dataValidation imeMode="hiragana" allowBlank="1" showInputMessage="1" showErrorMessage="1" sqref="K1:L73 K77:L1048576" xr:uid="{00000000-0002-0000-0E00-000002000000}"/>
    <dataValidation imeMode="halfAlpha" allowBlank="1" showInputMessage="1" showErrorMessage="1" sqref="C1:C1048576 E1:I1048576 J1:J73 J77:J1048576" xr:uid="{00000000-0002-0000-0E00-000003000000}"/>
    <dataValidation imeMode="hiragana" allowBlank="1" showInputMessage="1" sqref="L76 J75:K76" xr:uid="{00000000-0002-0000-0E00-000004000000}"/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&amp;L&amp;"AR PハイカラＰＯＰ体H,標準"&amp;18&amp;A結果</oddHeader>
  </headerFooter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48"/>
  <sheetViews>
    <sheetView view="pageBreakPreview" topLeftCell="A35" zoomScaleNormal="100" zoomScaleSheetLayoutView="100" workbookViewId="0">
      <selection activeCell="M46" sqref="M46:O48"/>
    </sheetView>
  </sheetViews>
  <sheetFormatPr defaultRowHeight="13.5" x14ac:dyDescent="0.15"/>
  <cols>
    <col min="1" max="1" width="6.5" bestFit="1" customWidth="1"/>
    <col min="2" max="2" width="11.625" bestFit="1" customWidth="1"/>
    <col min="3" max="3" width="5.5" bestFit="1" customWidth="1"/>
    <col min="4" max="4" width="13.875" bestFit="1" customWidth="1"/>
    <col min="5" max="5" width="9.5" bestFit="1" customWidth="1"/>
    <col min="6" max="6" width="6.5" bestFit="1" customWidth="1"/>
    <col min="7" max="7" width="8.125" bestFit="1" customWidth="1"/>
    <col min="8" max="8" width="13" bestFit="1" customWidth="1"/>
    <col min="9" max="9" width="7.125" bestFit="1" customWidth="1"/>
    <col min="11" max="11" width="13" bestFit="1" customWidth="1"/>
    <col min="12" max="12" width="7.125" bestFit="1" customWidth="1"/>
    <col min="14" max="14" width="19.5" customWidth="1"/>
    <col min="15" max="15" width="10.25" bestFit="1" customWidth="1"/>
    <col min="17" max="17" width="10.5" bestFit="1" customWidth="1"/>
    <col min="18" max="18" width="19.125" bestFit="1" customWidth="1"/>
  </cols>
  <sheetData>
    <row r="1" spans="1:19" ht="27.75" thickBot="1" x14ac:dyDescent="0.2">
      <c r="A1" s="73" t="s">
        <v>59</v>
      </c>
    </row>
    <row r="2" spans="1:19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44</v>
      </c>
      <c r="F2" s="361"/>
      <c r="G2" s="362"/>
      <c r="H2" s="363" t="s">
        <v>56</v>
      </c>
      <c r="I2" s="361"/>
      <c r="J2" s="361"/>
      <c r="K2" s="363" t="s">
        <v>45</v>
      </c>
      <c r="L2" s="361"/>
      <c r="M2" s="361"/>
      <c r="N2" s="347" t="s">
        <v>63</v>
      </c>
      <c r="O2" s="364" t="s">
        <v>64</v>
      </c>
      <c r="Q2" s="346" t="s">
        <v>20</v>
      </c>
      <c r="R2" s="346" t="s">
        <v>11</v>
      </c>
      <c r="S2" s="346" t="s">
        <v>21</v>
      </c>
    </row>
    <row r="3" spans="1:19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39" t="s">
        <v>48</v>
      </c>
      <c r="K3" s="38" t="s">
        <v>8</v>
      </c>
      <c r="L3" s="39" t="s">
        <v>46</v>
      </c>
      <c r="M3" s="39" t="s">
        <v>48</v>
      </c>
      <c r="N3" s="348"/>
      <c r="O3" s="365"/>
      <c r="Q3" s="346"/>
      <c r="R3" s="346"/>
      <c r="S3" s="346"/>
    </row>
    <row r="4" spans="1:19" s="267" customFormat="1" ht="14.25" thickTop="1" x14ac:dyDescent="0.15">
      <c r="A4" s="48">
        <v>8</v>
      </c>
      <c r="B4" s="45" t="str">
        <f>IFERROR(VLOOKUP(A4,種目!$A$1:$B$40,2),"")</f>
        <v>800m</v>
      </c>
      <c r="C4" s="51">
        <v>2999</v>
      </c>
      <c r="D4" s="67" t="str">
        <f>IFERROR(VLOOKUP(C4,選手男!$A$1:$E$100,5),"")</f>
        <v>竹迫　蒼真 2</v>
      </c>
      <c r="E4" s="172" t="s">
        <v>662</v>
      </c>
      <c r="F4" s="176"/>
      <c r="G4" s="174">
        <v>3</v>
      </c>
      <c r="H4" s="175" t="s">
        <v>663</v>
      </c>
      <c r="I4" s="176"/>
      <c r="J4" s="177">
        <v>6</v>
      </c>
      <c r="K4" s="175"/>
      <c r="L4" s="176"/>
      <c r="M4" s="177"/>
      <c r="N4" s="48" t="s">
        <v>664</v>
      </c>
      <c r="O4" s="178" t="s">
        <v>122</v>
      </c>
      <c r="Q4" s="268">
        <v>43698</v>
      </c>
      <c r="R4" s="267" t="s">
        <v>658</v>
      </c>
      <c r="S4" s="267" t="s">
        <v>212</v>
      </c>
    </row>
    <row r="5" spans="1:19" s="267" customFormat="1" ht="14.25" thickBot="1" x14ac:dyDescent="0.2">
      <c r="A5" s="240">
        <v>8</v>
      </c>
      <c r="B5" s="241" t="str">
        <f>IFERROR(VLOOKUP(A5,種目!$A$1:$B$40,2),"")</f>
        <v>800m</v>
      </c>
      <c r="C5" s="242">
        <v>2907</v>
      </c>
      <c r="D5" s="243" t="str">
        <f>IFERROR(VLOOKUP(C5,選手男!$A$1:$E$100,5),"")</f>
        <v>肥塚　匠海 1</v>
      </c>
      <c r="E5" s="269" t="s">
        <v>661</v>
      </c>
      <c r="F5" s="270"/>
      <c r="G5" s="271">
        <v>5</v>
      </c>
      <c r="H5" s="272"/>
      <c r="I5" s="270"/>
      <c r="J5" s="273"/>
      <c r="K5" s="272"/>
      <c r="L5" s="270"/>
      <c r="M5" s="273"/>
      <c r="N5" s="274" t="s">
        <v>170</v>
      </c>
      <c r="O5" s="275" t="s">
        <v>356</v>
      </c>
      <c r="Q5" s="268">
        <v>43698</v>
      </c>
      <c r="R5" s="267" t="s">
        <v>658</v>
      </c>
      <c r="S5" s="267" t="s">
        <v>212</v>
      </c>
    </row>
    <row r="6" spans="1:19" s="267" customFormat="1" ht="42" thickTop="1" thickBot="1" x14ac:dyDescent="0.2">
      <c r="A6" s="136">
        <v>15</v>
      </c>
      <c r="B6" s="137" t="str">
        <f>IFERROR(VLOOKUP(A6,種目!$A$1:$B$40,2),"")</f>
        <v>1500m</v>
      </c>
      <c r="C6" s="138">
        <v>2999</v>
      </c>
      <c r="D6" s="139" t="str">
        <f>IFERROR(VLOOKUP(C6,選手男!$A$1:$E$100,5),"")</f>
        <v>竹迫　蒼真 2</v>
      </c>
      <c r="E6" s="228" t="s">
        <v>652</v>
      </c>
      <c r="F6" s="229"/>
      <c r="G6" s="230">
        <v>3</v>
      </c>
      <c r="H6" s="232"/>
      <c r="I6" s="229"/>
      <c r="J6" s="233"/>
      <c r="K6" s="232" t="s">
        <v>653</v>
      </c>
      <c r="L6" s="229"/>
      <c r="M6" s="233">
        <v>8</v>
      </c>
      <c r="N6" s="234" t="s">
        <v>654</v>
      </c>
      <c r="O6" s="235" t="s">
        <v>122</v>
      </c>
      <c r="Q6" s="268">
        <v>43697</v>
      </c>
      <c r="R6" s="267" t="s">
        <v>658</v>
      </c>
      <c r="S6" s="267" t="s">
        <v>212</v>
      </c>
    </row>
    <row r="7" spans="1:19" s="267" customFormat="1" ht="15" thickTop="1" thickBot="1" x14ac:dyDescent="0.2">
      <c r="A7" s="304">
        <v>50</v>
      </c>
      <c r="B7" s="305" t="str">
        <f>IFERROR(VLOOKUP(A7,種目!$A$1:$B$40,2),"")</f>
        <v>5000m</v>
      </c>
      <c r="C7" s="255">
        <v>2901</v>
      </c>
      <c r="D7" s="256" t="str">
        <f>IFERROR(VLOOKUP(C7,選手男!$A$1:$E$100,5),"")</f>
        <v>備生　智大 2</v>
      </c>
      <c r="E7" s="306"/>
      <c r="F7" s="294"/>
      <c r="G7" s="308"/>
      <c r="H7" s="307"/>
      <c r="I7" s="294"/>
      <c r="J7" s="303"/>
      <c r="K7" s="307" t="s">
        <v>665</v>
      </c>
      <c r="L7" s="294"/>
      <c r="M7" s="303">
        <v>28</v>
      </c>
      <c r="N7" s="304" t="s">
        <v>170</v>
      </c>
      <c r="O7" s="295" t="s">
        <v>356</v>
      </c>
      <c r="Q7" s="268">
        <v>43699</v>
      </c>
      <c r="R7" s="267" t="s">
        <v>658</v>
      </c>
      <c r="S7" s="267" t="s">
        <v>212</v>
      </c>
    </row>
    <row r="8" spans="1:19" s="267" customFormat="1" ht="15" thickTop="1" thickBot="1" x14ac:dyDescent="0.2">
      <c r="A8" s="47">
        <v>20003</v>
      </c>
      <c r="B8" s="44" t="str">
        <f>IFERROR(VLOOKUP(A8,種目!$A$1:$B$40,2),"")</f>
        <v>走幅跳</v>
      </c>
      <c r="C8" s="50">
        <v>2904</v>
      </c>
      <c r="D8" s="65" t="str">
        <f>IFERROR(VLOOKUP(C8,選手男!$A$1:$E$100,5),"")</f>
        <v>菅長　蒼良 2</v>
      </c>
      <c r="E8" s="165"/>
      <c r="F8" s="166"/>
      <c r="G8" s="167"/>
      <c r="H8" s="168"/>
      <c r="I8" s="166"/>
      <c r="J8" s="169"/>
      <c r="K8" s="168" t="s">
        <v>655</v>
      </c>
      <c r="L8" s="166" t="s">
        <v>650</v>
      </c>
      <c r="M8" s="169">
        <v>9</v>
      </c>
      <c r="N8" s="170" t="s">
        <v>119</v>
      </c>
      <c r="O8" s="171" t="s">
        <v>122</v>
      </c>
      <c r="Q8" s="268">
        <v>43697</v>
      </c>
      <c r="R8" s="267" t="s">
        <v>658</v>
      </c>
      <c r="S8" s="267" t="s">
        <v>212</v>
      </c>
    </row>
    <row r="9" spans="1:19" s="267" customFormat="1" ht="15" thickTop="1" thickBot="1" x14ac:dyDescent="0.2">
      <c r="A9" s="78">
        <v>20040</v>
      </c>
      <c r="B9" s="79" t="str">
        <f>IFERROR(VLOOKUP(A9,種目!$A$1:$B$40,2),"")</f>
        <v>やり投</v>
      </c>
      <c r="C9" s="80">
        <v>2910</v>
      </c>
      <c r="D9" s="147" t="str">
        <f>IFERROR(VLOOKUP(C9,選手男!$A$1:$E$100,5),"")</f>
        <v>森山　智貴 1</v>
      </c>
      <c r="E9" s="187"/>
      <c r="F9" s="188"/>
      <c r="G9" s="189"/>
      <c r="H9" s="190"/>
      <c r="I9" s="188"/>
      <c r="J9" s="191"/>
      <c r="K9" s="190" t="s">
        <v>396</v>
      </c>
      <c r="L9" s="188"/>
      <c r="M9" s="191"/>
      <c r="N9" s="197"/>
      <c r="O9" s="192"/>
      <c r="Q9" s="268">
        <v>43697</v>
      </c>
      <c r="R9" s="267" t="s">
        <v>658</v>
      </c>
      <c r="S9" s="267" t="s">
        <v>212</v>
      </c>
    </row>
    <row r="13" spans="1:19" ht="27.75" thickBot="1" x14ac:dyDescent="0.2">
      <c r="A13" s="73" t="s">
        <v>60</v>
      </c>
    </row>
    <row r="14" spans="1:19" x14ac:dyDescent="0.15">
      <c r="A14" s="347" t="s">
        <v>6</v>
      </c>
      <c r="B14" s="349" t="s">
        <v>5</v>
      </c>
      <c r="C14" s="342" t="s">
        <v>7</v>
      </c>
      <c r="D14" s="344" t="s">
        <v>1</v>
      </c>
      <c r="E14" s="361" t="s">
        <v>44</v>
      </c>
      <c r="F14" s="361"/>
      <c r="G14" s="362"/>
      <c r="H14" s="363" t="s">
        <v>56</v>
      </c>
      <c r="I14" s="361"/>
      <c r="J14" s="361"/>
      <c r="K14" s="363" t="s">
        <v>45</v>
      </c>
      <c r="L14" s="361"/>
      <c r="M14" s="361"/>
      <c r="N14" s="347" t="s">
        <v>63</v>
      </c>
      <c r="O14" s="364" t="s">
        <v>64</v>
      </c>
      <c r="Q14" s="346" t="s">
        <v>20</v>
      </c>
      <c r="R14" s="346" t="s">
        <v>11</v>
      </c>
      <c r="S14" s="346" t="s">
        <v>21</v>
      </c>
    </row>
    <row r="15" spans="1:19" ht="14.25" thickBot="1" x14ac:dyDescent="0.2">
      <c r="A15" s="348"/>
      <c r="B15" s="350"/>
      <c r="C15" s="343"/>
      <c r="D15" s="345"/>
      <c r="E15" s="39" t="s">
        <v>8</v>
      </c>
      <c r="F15" s="39" t="s">
        <v>46</v>
      </c>
      <c r="G15" s="40" t="s">
        <v>47</v>
      </c>
      <c r="H15" s="38" t="s">
        <v>8</v>
      </c>
      <c r="I15" s="39" t="s">
        <v>46</v>
      </c>
      <c r="J15" s="39" t="s">
        <v>48</v>
      </c>
      <c r="K15" s="38" t="s">
        <v>8</v>
      </c>
      <c r="L15" s="39" t="s">
        <v>46</v>
      </c>
      <c r="M15" s="39" t="s">
        <v>48</v>
      </c>
      <c r="N15" s="348"/>
      <c r="O15" s="365"/>
      <c r="Q15" s="346"/>
      <c r="R15" s="346"/>
      <c r="S15" s="346"/>
    </row>
    <row r="16" spans="1:19" s="267" customFormat="1" ht="15" thickTop="1" thickBot="1" x14ac:dyDescent="0.2">
      <c r="A16" s="47">
        <v>2</v>
      </c>
      <c r="B16" s="44" t="str">
        <f>IFERROR(VLOOKUP(A16,種目!$A$1:$B$40,2),"")</f>
        <v>200m</v>
      </c>
      <c r="C16" s="50">
        <v>2902</v>
      </c>
      <c r="D16" s="65" t="str">
        <f>IFERROR(VLOOKUP(C16,選手女!$A$1:$E$100,5),"")</f>
        <v>松本　音香 2</v>
      </c>
      <c r="E16" s="165" t="s">
        <v>666</v>
      </c>
      <c r="F16" s="166"/>
      <c r="G16" s="167">
        <v>7</v>
      </c>
      <c r="H16" s="168"/>
      <c r="I16" s="179"/>
      <c r="J16" s="169"/>
      <c r="K16" s="168"/>
      <c r="L16" s="179"/>
      <c r="M16" s="169"/>
      <c r="N16" s="170"/>
      <c r="O16" s="171"/>
      <c r="Q16" s="268">
        <v>43699</v>
      </c>
      <c r="R16" s="267" t="s">
        <v>658</v>
      </c>
      <c r="S16" s="267" t="s">
        <v>212</v>
      </c>
    </row>
    <row r="17" spans="1:19" s="267" customFormat="1" ht="15" thickTop="1" thickBot="1" x14ac:dyDescent="0.2">
      <c r="A17" s="47">
        <v>4</v>
      </c>
      <c r="B17" s="44" t="str">
        <f>IFERROR(VLOOKUP(A17,種目!$A$1:$B$40,2),"")</f>
        <v>400m</v>
      </c>
      <c r="C17" s="50">
        <v>2902</v>
      </c>
      <c r="D17" s="65" t="str">
        <f>IFERROR(VLOOKUP(C17,選手女!$A$1:$E$100,5),"")</f>
        <v>松本　音香 2</v>
      </c>
      <c r="E17" s="165" t="s">
        <v>657</v>
      </c>
      <c r="F17" s="166"/>
      <c r="G17" s="167">
        <v>5</v>
      </c>
      <c r="H17" s="168"/>
      <c r="I17" s="166"/>
      <c r="J17" s="169"/>
      <c r="K17" s="168"/>
      <c r="L17" s="166"/>
      <c r="M17" s="169"/>
      <c r="N17" s="170"/>
      <c r="O17" s="171"/>
      <c r="Q17" s="268">
        <v>43697</v>
      </c>
      <c r="R17" s="267" t="s">
        <v>658</v>
      </c>
      <c r="S17" s="267" t="s">
        <v>212</v>
      </c>
    </row>
    <row r="18" spans="1:19" s="267" customFormat="1" ht="14.25" thickTop="1" x14ac:dyDescent="0.15">
      <c r="A18" s="47">
        <v>100</v>
      </c>
      <c r="B18" s="44" t="str">
        <f>IFERROR(VLOOKUP(A18,種目!$A$1:$B$40,2),"")</f>
        <v>100mH</v>
      </c>
      <c r="C18" s="50">
        <v>2903</v>
      </c>
      <c r="D18" s="65" t="str">
        <f>IFERROR(VLOOKUP(C18,選手女!$A$1:$E$100,5),"")</f>
        <v>濱本　　月 2</v>
      </c>
      <c r="E18" s="165" t="s">
        <v>667</v>
      </c>
      <c r="F18" s="166" t="s">
        <v>298</v>
      </c>
      <c r="G18" s="167">
        <v>4</v>
      </c>
      <c r="H18" s="168"/>
      <c r="I18" s="166"/>
      <c r="J18" s="169"/>
      <c r="K18" s="168"/>
      <c r="L18" s="166"/>
      <c r="M18" s="169"/>
      <c r="N18" s="47"/>
      <c r="O18" s="171"/>
      <c r="Q18" s="268">
        <v>43699</v>
      </c>
      <c r="R18" s="267" t="s">
        <v>658</v>
      </c>
      <c r="S18" s="267" t="s">
        <v>212</v>
      </c>
    </row>
    <row r="19" spans="1:19" s="267" customFormat="1" ht="14.25" thickBot="1" x14ac:dyDescent="0.2">
      <c r="A19" s="240">
        <v>100</v>
      </c>
      <c r="B19" s="241" t="str">
        <f>IFERROR(VLOOKUP(A19,種目!$A$1:$B$40,2),"")</f>
        <v>100mH</v>
      </c>
      <c r="C19" s="242">
        <v>2905</v>
      </c>
      <c r="D19" s="243" t="str">
        <f>IFERROR(VLOOKUP(C19,選手女!$A$1:$E$100,5),"")</f>
        <v>伊勢真由子 1</v>
      </c>
      <c r="E19" s="269" t="s">
        <v>668</v>
      </c>
      <c r="F19" s="311" t="s">
        <v>350</v>
      </c>
      <c r="G19" s="271">
        <v>5</v>
      </c>
      <c r="H19" s="272"/>
      <c r="I19" s="270"/>
      <c r="J19" s="273"/>
      <c r="K19" s="272"/>
      <c r="L19" s="270"/>
      <c r="M19" s="273"/>
      <c r="N19" s="274"/>
      <c r="O19" s="275"/>
      <c r="Q19" s="268">
        <v>43699</v>
      </c>
      <c r="R19" s="267" t="s">
        <v>658</v>
      </c>
      <c r="S19" s="267" t="s">
        <v>212</v>
      </c>
    </row>
    <row r="20" spans="1:19" s="267" customFormat="1" ht="28.5" thickTop="1" thickBot="1" x14ac:dyDescent="0.2">
      <c r="A20" s="136">
        <v>20003</v>
      </c>
      <c r="B20" s="137" t="str">
        <f>IFERROR(VLOOKUP(A20,種目!$A$1:$B$40,2),"")</f>
        <v>走幅跳</v>
      </c>
      <c r="C20" s="138">
        <v>2905</v>
      </c>
      <c r="D20" s="139" t="str">
        <f>IFERROR(VLOOKUP(C20,選手女!$A$1:$E$100,5),"")</f>
        <v>伊勢真由子 1</v>
      </c>
      <c r="E20" s="228"/>
      <c r="F20" s="229"/>
      <c r="G20" s="230"/>
      <c r="H20" s="232"/>
      <c r="I20" s="312"/>
      <c r="J20" s="233"/>
      <c r="K20" s="232" t="s">
        <v>656</v>
      </c>
      <c r="L20" s="312" t="s">
        <v>200</v>
      </c>
      <c r="M20" s="233">
        <v>9</v>
      </c>
      <c r="N20" s="234" t="s">
        <v>672</v>
      </c>
      <c r="O20" s="235" t="s">
        <v>122</v>
      </c>
      <c r="Q20" s="268">
        <v>43698</v>
      </c>
      <c r="R20" s="267" t="s">
        <v>658</v>
      </c>
      <c r="S20" s="267" t="s">
        <v>212</v>
      </c>
    </row>
    <row r="21" spans="1:19" s="267" customFormat="1" ht="15" thickTop="1" thickBot="1" x14ac:dyDescent="0.2">
      <c r="A21" s="78">
        <v>20040</v>
      </c>
      <c r="B21" s="79" t="str">
        <f>IFERROR(VLOOKUP(A21,種目!$A$1:$B$40,2),"")</f>
        <v>やり投</v>
      </c>
      <c r="C21" s="80">
        <v>2995</v>
      </c>
      <c r="D21" s="147" t="str">
        <f>IFERROR(VLOOKUP(C21,選手女!$A$1:$E$100,5),"")</f>
        <v>梶原　彩美 2</v>
      </c>
      <c r="E21" s="187"/>
      <c r="F21" s="188"/>
      <c r="G21" s="189"/>
      <c r="H21" s="190"/>
      <c r="I21" s="188"/>
      <c r="J21" s="191"/>
      <c r="K21" s="190" t="s">
        <v>396</v>
      </c>
      <c r="L21" s="188"/>
      <c r="M21" s="191"/>
      <c r="N21" s="197"/>
      <c r="O21" s="192"/>
      <c r="Q21" s="268">
        <v>43697</v>
      </c>
      <c r="R21" s="267" t="s">
        <v>658</v>
      </c>
      <c r="S21" s="267" t="s">
        <v>212</v>
      </c>
    </row>
    <row r="26" spans="1:19" ht="27.75" thickBot="1" x14ac:dyDescent="0.2">
      <c r="A26" s="73" t="s">
        <v>65</v>
      </c>
    </row>
    <row r="27" spans="1:19" x14ac:dyDescent="0.15">
      <c r="A27" s="366" t="s">
        <v>6</v>
      </c>
      <c r="B27" s="349" t="s">
        <v>5</v>
      </c>
      <c r="C27" s="342" t="s">
        <v>7</v>
      </c>
      <c r="D27" s="344" t="s">
        <v>1</v>
      </c>
      <c r="E27" s="361" t="s">
        <v>44</v>
      </c>
      <c r="F27" s="361"/>
      <c r="G27" s="362"/>
      <c r="H27" s="363" t="s">
        <v>56</v>
      </c>
      <c r="I27" s="361"/>
      <c r="J27" s="361"/>
      <c r="K27" s="363" t="s">
        <v>45</v>
      </c>
      <c r="L27" s="361"/>
      <c r="M27" s="361"/>
      <c r="N27" s="347" t="s">
        <v>63</v>
      </c>
      <c r="O27" s="364" t="s">
        <v>64</v>
      </c>
      <c r="Q27" s="346" t="s">
        <v>20</v>
      </c>
      <c r="R27" s="346" t="s">
        <v>11</v>
      </c>
      <c r="S27" s="346" t="s">
        <v>21</v>
      </c>
    </row>
    <row r="28" spans="1:19" ht="14.25" thickBot="1" x14ac:dyDescent="0.2">
      <c r="A28" s="367"/>
      <c r="B28" s="350"/>
      <c r="C28" s="343"/>
      <c r="D28" s="345"/>
      <c r="E28" s="39" t="s">
        <v>8</v>
      </c>
      <c r="F28" s="39" t="s">
        <v>46</v>
      </c>
      <c r="G28" s="40" t="s">
        <v>47</v>
      </c>
      <c r="H28" s="38" t="s">
        <v>8</v>
      </c>
      <c r="I28" s="39" t="s">
        <v>46</v>
      </c>
      <c r="J28" s="39" t="s">
        <v>48</v>
      </c>
      <c r="K28" s="38" t="s">
        <v>8</v>
      </c>
      <c r="L28" s="39" t="s">
        <v>46</v>
      </c>
      <c r="M28" s="39" t="s">
        <v>48</v>
      </c>
      <c r="N28" s="348"/>
      <c r="O28" s="365"/>
      <c r="Q28" s="346"/>
      <c r="R28" s="346"/>
      <c r="S28" s="346"/>
    </row>
    <row r="29" spans="1:19" ht="14.25" thickTop="1" x14ac:dyDescent="0.15">
      <c r="A29" s="371">
        <v>8000</v>
      </c>
      <c r="B29" s="374" t="str">
        <f>IFERROR(VLOOKUP(A29,種目!$A$1:$B$40,2),"")</f>
        <v>4×100</v>
      </c>
      <c r="C29" s="30">
        <v>2903</v>
      </c>
      <c r="D29" s="65" t="str">
        <f>IFERROR(VLOOKUP(C29,選手男!$A$1:$E$100,5),"")</f>
        <v>福嶋　昇海 2</v>
      </c>
      <c r="E29" s="377" t="s">
        <v>671</v>
      </c>
      <c r="F29" s="336"/>
      <c r="G29" s="380">
        <v>6</v>
      </c>
      <c r="H29" s="383"/>
      <c r="I29" s="336"/>
      <c r="J29" s="353"/>
      <c r="K29" s="383"/>
      <c r="L29" s="336"/>
      <c r="M29" s="353"/>
      <c r="N29" s="368" t="s">
        <v>660</v>
      </c>
      <c r="O29" s="386" t="s">
        <v>117</v>
      </c>
      <c r="Q29" s="268">
        <v>43697</v>
      </c>
      <c r="R29" s="267" t="s">
        <v>658</v>
      </c>
      <c r="S29" s="267" t="s">
        <v>212</v>
      </c>
    </row>
    <row r="30" spans="1:19" x14ac:dyDescent="0.15">
      <c r="A30" s="372"/>
      <c r="B30" s="375"/>
      <c r="C30" s="33">
        <v>2904</v>
      </c>
      <c r="D30" s="66" t="str">
        <f>IFERROR(VLOOKUP(C30,選手男!$A$1:$E$100,5),"")</f>
        <v>菅長　蒼良 2</v>
      </c>
      <c r="E30" s="378"/>
      <c r="F30" s="337"/>
      <c r="G30" s="381"/>
      <c r="H30" s="384"/>
      <c r="I30" s="337"/>
      <c r="J30" s="354"/>
      <c r="K30" s="384"/>
      <c r="L30" s="337"/>
      <c r="M30" s="354"/>
      <c r="N30" s="369"/>
      <c r="O30" s="387"/>
      <c r="Q30" s="268">
        <v>43697</v>
      </c>
      <c r="R30" s="267" t="s">
        <v>658</v>
      </c>
      <c r="S30" s="267" t="s">
        <v>212</v>
      </c>
    </row>
    <row r="31" spans="1:19" x14ac:dyDescent="0.15">
      <c r="A31" s="372"/>
      <c r="B31" s="375"/>
      <c r="C31" s="31">
        <v>2908</v>
      </c>
      <c r="D31" s="67" t="str">
        <f>IFERROR(VLOOKUP(C31,選手男!$A$1:$E$100,5),"")</f>
        <v>三尾　祐貴 1</v>
      </c>
      <c r="E31" s="378"/>
      <c r="F31" s="337"/>
      <c r="G31" s="381"/>
      <c r="H31" s="384"/>
      <c r="I31" s="337"/>
      <c r="J31" s="354"/>
      <c r="K31" s="384"/>
      <c r="L31" s="337"/>
      <c r="M31" s="354"/>
      <c r="N31" s="369"/>
      <c r="O31" s="387"/>
      <c r="Q31" s="268">
        <v>43697</v>
      </c>
      <c r="R31" s="267" t="s">
        <v>658</v>
      </c>
      <c r="S31" s="267" t="s">
        <v>212</v>
      </c>
    </row>
    <row r="32" spans="1:19" ht="14.25" thickBot="1" x14ac:dyDescent="0.2">
      <c r="A32" s="373"/>
      <c r="B32" s="376"/>
      <c r="C32" s="32">
        <v>2999</v>
      </c>
      <c r="D32" s="68" t="str">
        <f>IFERROR(VLOOKUP(C32,選手男!$A$1:$E$100,5),"")</f>
        <v>竹迫　蒼真 2</v>
      </c>
      <c r="E32" s="379"/>
      <c r="F32" s="338"/>
      <c r="G32" s="382"/>
      <c r="H32" s="385"/>
      <c r="I32" s="338"/>
      <c r="J32" s="355"/>
      <c r="K32" s="385"/>
      <c r="L32" s="338"/>
      <c r="M32" s="355"/>
      <c r="N32" s="370"/>
      <c r="O32" s="388"/>
      <c r="Q32" s="268">
        <v>43697</v>
      </c>
      <c r="R32" s="267" t="s">
        <v>658</v>
      </c>
      <c r="S32" s="267" t="s">
        <v>212</v>
      </c>
    </row>
    <row r="33" spans="1:19" ht="14.25" thickTop="1" x14ac:dyDescent="0.15">
      <c r="A33" s="371">
        <v>16000</v>
      </c>
      <c r="B33" s="374" t="str">
        <f>IFERROR(VLOOKUP(A33,種目!$A$1:$B$40,2),"")</f>
        <v>4×400</v>
      </c>
      <c r="C33" s="30">
        <v>2999</v>
      </c>
      <c r="D33" s="65" t="str">
        <f>IFERROR(VLOOKUP(C33,選手男!$A$1:$E$100,5),"")</f>
        <v>竹迫　蒼真 2</v>
      </c>
      <c r="E33" s="377" t="s">
        <v>670</v>
      </c>
      <c r="F33" s="336"/>
      <c r="G33" s="380">
        <v>3</v>
      </c>
      <c r="H33" s="383"/>
      <c r="I33" s="336"/>
      <c r="J33" s="353"/>
      <c r="K33" s="383"/>
      <c r="L33" s="336"/>
      <c r="M33" s="353"/>
      <c r="N33" s="368" t="s">
        <v>660</v>
      </c>
      <c r="O33" s="386" t="s">
        <v>163</v>
      </c>
      <c r="Q33" s="268">
        <v>43698</v>
      </c>
      <c r="R33" s="267" t="s">
        <v>658</v>
      </c>
      <c r="S33" s="267" t="s">
        <v>212</v>
      </c>
    </row>
    <row r="34" spans="1:19" x14ac:dyDescent="0.15">
      <c r="A34" s="372"/>
      <c r="B34" s="375"/>
      <c r="C34" s="33">
        <v>2907</v>
      </c>
      <c r="D34" s="66" t="str">
        <f>IFERROR(VLOOKUP(C34,選手男!$A$1:$E$100,5),"")</f>
        <v>肥塚　匠海 1</v>
      </c>
      <c r="E34" s="378"/>
      <c r="F34" s="337"/>
      <c r="G34" s="381"/>
      <c r="H34" s="384"/>
      <c r="I34" s="337"/>
      <c r="J34" s="354"/>
      <c r="K34" s="384"/>
      <c r="L34" s="337"/>
      <c r="M34" s="354"/>
      <c r="N34" s="369"/>
      <c r="O34" s="387"/>
      <c r="Q34" s="268">
        <v>43698</v>
      </c>
      <c r="R34" s="267" t="s">
        <v>658</v>
      </c>
      <c r="S34" s="267" t="s">
        <v>212</v>
      </c>
    </row>
    <row r="35" spans="1:19" x14ac:dyDescent="0.15">
      <c r="A35" s="372"/>
      <c r="B35" s="375"/>
      <c r="C35" s="31">
        <v>2904</v>
      </c>
      <c r="D35" s="67" t="str">
        <f>IFERROR(VLOOKUP(C35,選手男!$A$1:$E$100,5),"")</f>
        <v>菅長　蒼良 2</v>
      </c>
      <c r="E35" s="378"/>
      <c r="F35" s="337"/>
      <c r="G35" s="381"/>
      <c r="H35" s="384"/>
      <c r="I35" s="337"/>
      <c r="J35" s="354"/>
      <c r="K35" s="384"/>
      <c r="L35" s="337"/>
      <c r="M35" s="354"/>
      <c r="N35" s="369"/>
      <c r="O35" s="387"/>
      <c r="Q35" s="268">
        <v>43698</v>
      </c>
      <c r="R35" s="267" t="s">
        <v>658</v>
      </c>
      <c r="S35" s="267" t="s">
        <v>212</v>
      </c>
    </row>
    <row r="36" spans="1:19" ht="14.25" thickBot="1" x14ac:dyDescent="0.2">
      <c r="A36" s="373"/>
      <c r="B36" s="376"/>
      <c r="C36" s="34">
        <v>2903</v>
      </c>
      <c r="D36" s="69" t="str">
        <f>IFERROR(VLOOKUP(C36,選手男!$A$1:$E$100,5),"")</f>
        <v>福嶋　昇海 2</v>
      </c>
      <c r="E36" s="379"/>
      <c r="F36" s="338"/>
      <c r="G36" s="382"/>
      <c r="H36" s="385"/>
      <c r="I36" s="338"/>
      <c r="J36" s="355"/>
      <c r="K36" s="385"/>
      <c r="L36" s="338"/>
      <c r="M36" s="355"/>
      <c r="N36" s="370"/>
      <c r="O36" s="388"/>
      <c r="Q36" s="268">
        <v>43698</v>
      </c>
      <c r="R36" s="267" t="s">
        <v>658</v>
      </c>
      <c r="S36" s="267" t="s">
        <v>212</v>
      </c>
    </row>
    <row r="37" spans="1:19" ht="14.25" thickTop="1" x14ac:dyDescent="0.15">
      <c r="A37" s="371">
        <v>8000</v>
      </c>
      <c r="B37" s="374" t="str">
        <f>IFERROR(VLOOKUP(A37,種目!$A$1:$B$40,2),"")</f>
        <v>4×100</v>
      </c>
      <c r="C37" s="30">
        <v>2994</v>
      </c>
      <c r="D37" s="65" t="str">
        <f>IFERROR(VLOOKUP(C37,選手女!$A$1:$E$100,5),"")</f>
        <v>米元　瑞希 2</v>
      </c>
      <c r="E37" s="377" t="s">
        <v>659</v>
      </c>
      <c r="F37" s="336"/>
      <c r="G37" s="333">
        <v>4</v>
      </c>
      <c r="H37" s="383"/>
      <c r="I37" s="336"/>
      <c r="J37" s="353"/>
      <c r="K37" s="383"/>
      <c r="L37" s="336"/>
      <c r="M37" s="353"/>
      <c r="N37" s="368" t="s">
        <v>660</v>
      </c>
      <c r="O37" s="386" t="s">
        <v>122</v>
      </c>
      <c r="Q37" s="268">
        <v>43697</v>
      </c>
      <c r="R37" s="267" t="s">
        <v>658</v>
      </c>
      <c r="S37" s="267" t="s">
        <v>212</v>
      </c>
    </row>
    <row r="38" spans="1:19" x14ac:dyDescent="0.15">
      <c r="A38" s="372"/>
      <c r="B38" s="375" t="str">
        <f>IFERROR(VLOOKUP(A38,[2]種目!$A$1:$B$40,2),"")</f>
        <v/>
      </c>
      <c r="C38" s="33">
        <v>2902</v>
      </c>
      <c r="D38" s="66" t="str">
        <f>IFERROR(VLOOKUP(C38,選手女!$A$1:$E$100,5),"")</f>
        <v>松本　音香 2</v>
      </c>
      <c r="E38" s="378"/>
      <c r="F38" s="337"/>
      <c r="G38" s="334"/>
      <c r="H38" s="384"/>
      <c r="I38" s="337"/>
      <c r="J38" s="354"/>
      <c r="K38" s="384"/>
      <c r="L38" s="337"/>
      <c r="M38" s="354"/>
      <c r="N38" s="369"/>
      <c r="O38" s="387"/>
      <c r="Q38" s="268">
        <v>43697</v>
      </c>
      <c r="R38" s="267" t="s">
        <v>658</v>
      </c>
      <c r="S38" s="267" t="s">
        <v>212</v>
      </c>
    </row>
    <row r="39" spans="1:19" x14ac:dyDescent="0.15">
      <c r="A39" s="372"/>
      <c r="B39" s="375" t="str">
        <f>IFERROR(VLOOKUP(A39,[2]種目!$A$1:$B$40,2),"")</f>
        <v/>
      </c>
      <c r="C39" s="31">
        <v>2905</v>
      </c>
      <c r="D39" s="67" t="str">
        <f>IFERROR(VLOOKUP(C39,選手女!$A$1:$E$100,5),"")</f>
        <v>伊勢真由子 1</v>
      </c>
      <c r="E39" s="378"/>
      <c r="F39" s="337"/>
      <c r="G39" s="334"/>
      <c r="H39" s="384"/>
      <c r="I39" s="337"/>
      <c r="J39" s="354"/>
      <c r="K39" s="384"/>
      <c r="L39" s="337"/>
      <c r="M39" s="354"/>
      <c r="N39" s="369"/>
      <c r="O39" s="387"/>
      <c r="Q39" s="268">
        <v>43697</v>
      </c>
      <c r="R39" s="267" t="s">
        <v>658</v>
      </c>
      <c r="S39" s="267" t="s">
        <v>212</v>
      </c>
    </row>
    <row r="40" spans="1:19" ht="14.25" thickBot="1" x14ac:dyDescent="0.2">
      <c r="A40" s="373"/>
      <c r="B40" s="376" t="str">
        <f>IFERROR(VLOOKUP(A40,[2]種目!$A$1:$B$40,2),"")</f>
        <v/>
      </c>
      <c r="C40" s="32">
        <v>2995</v>
      </c>
      <c r="D40" s="68" t="str">
        <f>IFERROR(VLOOKUP(C40,選手女!$A$1:$E$100,5),"")</f>
        <v>梶原　彩美 2</v>
      </c>
      <c r="E40" s="379"/>
      <c r="F40" s="338"/>
      <c r="G40" s="335"/>
      <c r="H40" s="385"/>
      <c r="I40" s="338"/>
      <c r="J40" s="355"/>
      <c r="K40" s="385"/>
      <c r="L40" s="338"/>
      <c r="M40" s="355"/>
      <c r="N40" s="370"/>
      <c r="O40" s="388"/>
      <c r="Q40" s="268">
        <v>43697</v>
      </c>
      <c r="R40" s="267" t="s">
        <v>658</v>
      </c>
      <c r="S40" s="267" t="s">
        <v>212</v>
      </c>
    </row>
    <row r="41" spans="1:19" ht="14.25" thickTop="1" x14ac:dyDescent="0.15">
      <c r="A41" s="371">
        <v>16000</v>
      </c>
      <c r="B41" s="374" t="str">
        <f>IFERROR(VLOOKUP(A41,種目!$A$1:$B$40,2),"")</f>
        <v>4×400</v>
      </c>
      <c r="C41" s="30">
        <v>2902</v>
      </c>
      <c r="D41" s="65" t="str">
        <f>IFERROR(VLOOKUP(C41,選手女!$A$1:$E$100,5),"")</f>
        <v>松本　音香 2</v>
      </c>
      <c r="E41" s="377" t="s">
        <v>669</v>
      </c>
      <c r="F41" s="336"/>
      <c r="G41" s="333">
        <v>6</v>
      </c>
      <c r="H41" s="383"/>
      <c r="I41" s="336"/>
      <c r="J41" s="353"/>
      <c r="K41" s="383"/>
      <c r="L41" s="336"/>
      <c r="M41" s="353"/>
      <c r="N41" s="368" t="s">
        <v>660</v>
      </c>
      <c r="O41" s="386" t="s">
        <v>117</v>
      </c>
      <c r="Q41" s="268">
        <v>43698</v>
      </c>
      <c r="R41" s="267" t="s">
        <v>658</v>
      </c>
      <c r="S41" s="267" t="s">
        <v>212</v>
      </c>
    </row>
    <row r="42" spans="1:19" x14ac:dyDescent="0.15">
      <c r="A42" s="372"/>
      <c r="B42" s="375" t="str">
        <f>IFERROR(VLOOKUP(A42,[2]種目!$A$1:$B$40,2),"")</f>
        <v/>
      </c>
      <c r="C42" s="33">
        <v>2994</v>
      </c>
      <c r="D42" s="66" t="str">
        <f>IFERROR(VLOOKUP(C42,選手女!$A$1:$E$100,5),"")</f>
        <v>米元　瑞希 2</v>
      </c>
      <c r="E42" s="378"/>
      <c r="F42" s="337"/>
      <c r="G42" s="334"/>
      <c r="H42" s="384"/>
      <c r="I42" s="337"/>
      <c r="J42" s="354"/>
      <c r="K42" s="384"/>
      <c r="L42" s="337"/>
      <c r="M42" s="354"/>
      <c r="N42" s="369"/>
      <c r="O42" s="387"/>
      <c r="Q42" s="268">
        <v>43698</v>
      </c>
      <c r="R42" s="267" t="s">
        <v>658</v>
      </c>
      <c r="S42" s="267" t="s">
        <v>212</v>
      </c>
    </row>
    <row r="43" spans="1:19" x14ac:dyDescent="0.15">
      <c r="A43" s="372"/>
      <c r="B43" s="375" t="str">
        <f>IFERROR(VLOOKUP(A43,[2]種目!$A$1:$B$40,2),"")</f>
        <v/>
      </c>
      <c r="C43" s="31">
        <v>2904</v>
      </c>
      <c r="D43" s="67" t="str">
        <f>IFERROR(VLOOKUP(C43,選手女!$A$1:$E$100,5),"")</f>
        <v>横山　怜那 1</v>
      </c>
      <c r="E43" s="378"/>
      <c r="F43" s="337"/>
      <c r="G43" s="334"/>
      <c r="H43" s="384"/>
      <c r="I43" s="337"/>
      <c r="J43" s="354"/>
      <c r="K43" s="384"/>
      <c r="L43" s="337"/>
      <c r="M43" s="354"/>
      <c r="N43" s="369"/>
      <c r="O43" s="387"/>
      <c r="Q43" s="268">
        <v>43698</v>
      </c>
      <c r="R43" s="267" t="s">
        <v>658</v>
      </c>
      <c r="S43" s="267" t="s">
        <v>212</v>
      </c>
    </row>
    <row r="44" spans="1:19" ht="14.25" thickBot="1" x14ac:dyDescent="0.2">
      <c r="A44" s="400"/>
      <c r="B44" s="401" t="str">
        <f>IFERROR(VLOOKUP(A44,[2]種目!$A$1:$B$40,2),"")</f>
        <v/>
      </c>
      <c r="C44" s="87">
        <v>2905</v>
      </c>
      <c r="D44" s="109" t="str">
        <f>IFERROR(VLOOKUP(C44,選手女!$A$1:$E$100,5),"")</f>
        <v>伊勢真由子 1</v>
      </c>
      <c r="E44" s="402"/>
      <c r="F44" s="392"/>
      <c r="G44" s="391"/>
      <c r="H44" s="396"/>
      <c r="I44" s="392"/>
      <c r="J44" s="393"/>
      <c r="K44" s="396"/>
      <c r="L44" s="392"/>
      <c r="M44" s="393"/>
      <c r="N44" s="399"/>
      <c r="O44" s="397"/>
      <c r="Q44" s="268">
        <v>43698</v>
      </c>
      <c r="R44" s="267" t="s">
        <v>658</v>
      </c>
      <c r="S44" s="267" t="s">
        <v>212</v>
      </c>
    </row>
    <row r="45" spans="1:19" ht="14.25" thickBot="1" x14ac:dyDescent="0.2"/>
    <row r="46" spans="1:19" ht="14.25" thickBot="1" x14ac:dyDescent="0.2">
      <c r="M46" s="156"/>
      <c r="N46" s="157" t="s">
        <v>120</v>
      </c>
      <c r="O46" s="158" t="s">
        <v>121</v>
      </c>
    </row>
    <row r="47" spans="1:19" ht="14.25" thickTop="1" x14ac:dyDescent="0.15">
      <c r="M47" s="159" t="s">
        <v>119</v>
      </c>
      <c r="N47" s="160">
        <v>7</v>
      </c>
      <c r="O47" s="161">
        <v>102</v>
      </c>
    </row>
    <row r="48" spans="1:19" ht="14.25" thickBot="1" x14ac:dyDescent="0.2">
      <c r="M48" s="162" t="s">
        <v>122</v>
      </c>
      <c r="N48" s="163">
        <v>7</v>
      </c>
      <c r="O48" s="164">
        <v>87</v>
      </c>
    </row>
  </sheetData>
  <mergeCells count="88">
    <mergeCell ref="H14:J14"/>
    <mergeCell ref="H27:J27"/>
    <mergeCell ref="H29:H32"/>
    <mergeCell ref="I29:I32"/>
    <mergeCell ref="K41:K44"/>
    <mergeCell ref="H41:H44"/>
    <mergeCell ref="I41:I44"/>
    <mergeCell ref="J41:J44"/>
    <mergeCell ref="J29:J32"/>
    <mergeCell ref="H33:H36"/>
    <mergeCell ref="I33:I36"/>
    <mergeCell ref="J33:J36"/>
    <mergeCell ref="H37:H40"/>
    <mergeCell ref="I37:I40"/>
    <mergeCell ref="J37:J40"/>
    <mergeCell ref="K14:M14"/>
    <mergeCell ref="L41:L44"/>
    <mergeCell ref="M41:M44"/>
    <mergeCell ref="N41:N44"/>
    <mergeCell ref="O41:O44"/>
    <mergeCell ref="A37:A40"/>
    <mergeCell ref="A41:A44"/>
    <mergeCell ref="B41:B44"/>
    <mergeCell ref="E41:E44"/>
    <mergeCell ref="F41:F44"/>
    <mergeCell ref="G41:G44"/>
    <mergeCell ref="B37:B40"/>
    <mergeCell ref="E37:E40"/>
    <mergeCell ref="F37:F40"/>
    <mergeCell ref="G37:G40"/>
    <mergeCell ref="R27:R28"/>
    <mergeCell ref="B29:B32"/>
    <mergeCell ref="E29:E32"/>
    <mergeCell ref="F29:F32"/>
    <mergeCell ref="G29:G32"/>
    <mergeCell ref="K27:M27"/>
    <mergeCell ref="N27:N28"/>
    <mergeCell ref="O27:O28"/>
    <mergeCell ref="Q27:Q28"/>
    <mergeCell ref="O33:O36"/>
    <mergeCell ref="K37:K40"/>
    <mergeCell ref="L37:L40"/>
    <mergeCell ref="M37:M40"/>
    <mergeCell ref="N37:N40"/>
    <mergeCell ref="O37:O40"/>
    <mergeCell ref="S27:S28"/>
    <mergeCell ref="A33:A36"/>
    <mergeCell ref="B33:B36"/>
    <mergeCell ref="E33:E36"/>
    <mergeCell ref="F33:F36"/>
    <mergeCell ref="G33:G36"/>
    <mergeCell ref="K29:K32"/>
    <mergeCell ref="L29:L32"/>
    <mergeCell ref="M29:M32"/>
    <mergeCell ref="N29:N32"/>
    <mergeCell ref="O29:O32"/>
    <mergeCell ref="K33:K36"/>
    <mergeCell ref="L33:L36"/>
    <mergeCell ref="M33:M36"/>
    <mergeCell ref="N33:N36"/>
    <mergeCell ref="A29:A32"/>
    <mergeCell ref="A27:A28"/>
    <mergeCell ref="B27:B28"/>
    <mergeCell ref="C27:C28"/>
    <mergeCell ref="D27:D28"/>
    <mergeCell ref="E27:G27"/>
    <mergeCell ref="R14:R15"/>
    <mergeCell ref="S14:S15"/>
    <mergeCell ref="N2:N3"/>
    <mergeCell ref="O2:O3"/>
    <mergeCell ref="Q2:Q3"/>
    <mergeCell ref="R2:R3"/>
    <mergeCell ref="S2:S3"/>
    <mergeCell ref="N14:N15"/>
    <mergeCell ref="O14:O15"/>
    <mergeCell ref="Q14:Q15"/>
    <mergeCell ref="A14:A15"/>
    <mergeCell ref="B14:B15"/>
    <mergeCell ref="C14:C15"/>
    <mergeCell ref="D14:D15"/>
    <mergeCell ref="E14:G14"/>
    <mergeCell ref="K2:M2"/>
    <mergeCell ref="A2:A3"/>
    <mergeCell ref="B2:B3"/>
    <mergeCell ref="C2:C3"/>
    <mergeCell ref="D2:D3"/>
    <mergeCell ref="E2:G2"/>
    <mergeCell ref="H2:J2"/>
  </mergeCells>
  <phoneticPr fontId="2"/>
  <conditionalFormatting sqref="E4:E6">
    <cfRule type="expression" dxfId="143" priority="20" stopIfTrue="1">
      <formula>AND(#REF!&gt;1,$D4="")</formula>
    </cfRule>
  </conditionalFormatting>
  <conditionalFormatting sqref="E7">
    <cfRule type="expression" dxfId="142" priority="19" stopIfTrue="1">
      <formula>AND(#REF!&gt;1,$D7="")</formula>
    </cfRule>
  </conditionalFormatting>
  <conditionalFormatting sqref="E8:E9 K4:K9 H4:H9 E16:E21 K16:K21 H16:H21">
    <cfRule type="expression" dxfId="141" priority="18" stopIfTrue="1">
      <formula>AND(#REF!&gt;1,$D4="")</formula>
    </cfRule>
  </conditionalFormatting>
  <conditionalFormatting sqref="E33:E34">
    <cfRule type="expression" dxfId="140" priority="16" stopIfTrue="1">
      <formula>AND(#REF!&gt;1,$D33="")</formula>
    </cfRule>
  </conditionalFormatting>
  <conditionalFormatting sqref="E37:E38">
    <cfRule type="expression" dxfId="139" priority="15" stopIfTrue="1">
      <formula>AND(#REF!&gt;1,$D37="")</formula>
    </cfRule>
  </conditionalFormatting>
  <conditionalFormatting sqref="E41:E42">
    <cfRule type="expression" dxfId="138" priority="14" stopIfTrue="1">
      <formula>AND(#REF!&gt;1,$D41="")</formula>
    </cfRule>
  </conditionalFormatting>
  <conditionalFormatting sqref="E29:E30">
    <cfRule type="expression" dxfId="137" priority="17" stopIfTrue="1">
      <formula>AND(#REF!&gt;1,$D29="")</formula>
    </cfRule>
  </conditionalFormatting>
  <conditionalFormatting sqref="K33:K34">
    <cfRule type="expression" dxfId="136" priority="10" stopIfTrue="1">
      <formula>AND(#REF!&gt;1,$D33="")</formula>
    </cfRule>
  </conditionalFormatting>
  <conditionalFormatting sqref="K29:K30">
    <cfRule type="expression" dxfId="135" priority="11" stopIfTrue="1">
      <formula>AND(#REF!&gt;1,$D29="")</formula>
    </cfRule>
  </conditionalFormatting>
  <conditionalFormatting sqref="K41:K42">
    <cfRule type="expression" dxfId="134" priority="8" stopIfTrue="1">
      <formula>AND(#REF!&gt;1,$D41="")</formula>
    </cfRule>
  </conditionalFormatting>
  <conditionalFormatting sqref="K37:K38">
    <cfRule type="expression" dxfId="133" priority="9" stopIfTrue="1">
      <formula>AND(#REF!&gt;1,$D37="")</formula>
    </cfRule>
  </conditionalFormatting>
  <conditionalFormatting sqref="H33:H34">
    <cfRule type="expression" dxfId="132" priority="3" stopIfTrue="1">
      <formula>AND(#REF!&gt;1,$D33="")</formula>
    </cfRule>
  </conditionalFormatting>
  <conditionalFormatting sqref="H29:H30">
    <cfRule type="expression" dxfId="131" priority="4" stopIfTrue="1">
      <formula>AND(#REF!&gt;1,$D29="")</formula>
    </cfRule>
  </conditionalFormatting>
  <conditionalFormatting sqref="H41:H42">
    <cfRule type="expression" dxfId="130" priority="1" stopIfTrue="1">
      <formula>AND(#REF!&gt;1,$D41="")</formula>
    </cfRule>
  </conditionalFormatting>
  <conditionalFormatting sqref="H37:H38">
    <cfRule type="expression" dxfId="129" priority="2" stopIfTrue="1">
      <formula>AND(#REF!&gt;1,$D37="")</formula>
    </cfRule>
  </conditionalFormatting>
  <dataValidations count="5">
    <dataValidation imeMode="hiragana" allowBlank="1" showInputMessage="1" sqref="O48 M47:N48" xr:uid="{00000000-0002-0000-0F00-000000000000}"/>
    <dataValidation imeMode="halfAlpha" allowBlank="1" showInputMessage="1" showErrorMessage="1" sqref="M49:M1048576 E1:I1048576 C1:C1048576 J46:L1048576 J1:M45" xr:uid="{00000000-0002-0000-0F00-000001000000}"/>
    <dataValidation imeMode="hiragana" allowBlank="1" showInputMessage="1" showErrorMessage="1" sqref="N49:O1048576 N1:O45" xr:uid="{00000000-0002-0000-0F00-000002000000}"/>
    <dataValidation allowBlank="1" showInputMessage="1" sqref="A1:A3 A10:A15 B33 P27:Q28 A22:A1048576 B37:B1048576 B1:B29 P2:Q9 P14:Q21 D1:D1048576 Q29:Q44" xr:uid="{00000000-0002-0000-0F00-000003000000}"/>
    <dataValidation type="whole" imeMode="halfAlpha" allowBlank="1" showInputMessage="1" showErrorMessage="1" sqref="A4:A9 A16:A21" xr:uid="{00000000-0002-0000-0F00-000004000000}">
      <formula1>1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0" orientation="landscape" r:id="rId1"/>
  <headerFooter>
    <oddHeader>&amp;L&amp;"AR PハイカラＰＯＰ体H,標準"&amp;18&amp;A結果</oddHeader>
  </headerFooter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1"/>
  <sheetViews>
    <sheetView view="pageBreakPreview" topLeftCell="A40" zoomScaleNormal="100" zoomScaleSheetLayoutView="100" workbookViewId="0">
      <selection activeCell="J49" sqref="J49:L51"/>
    </sheetView>
  </sheetViews>
  <sheetFormatPr defaultRowHeight="13.5" x14ac:dyDescent="0.15"/>
  <cols>
    <col min="1" max="1" width="6.5" bestFit="1" customWidth="1"/>
    <col min="2" max="2" width="11.625" bestFit="1" customWidth="1"/>
    <col min="3" max="3" width="5.5" bestFit="1" customWidth="1"/>
    <col min="4" max="4" width="13.875" bestFit="1" customWidth="1"/>
    <col min="5" max="6" width="6.5" bestFit="1" customWidth="1"/>
    <col min="7" max="7" width="8.125" bestFit="1" customWidth="1"/>
    <col min="8" max="8" width="13" bestFit="1" customWidth="1"/>
    <col min="9" max="9" width="7.125" bestFit="1" customWidth="1"/>
    <col min="11" max="12" width="10.25" bestFit="1" customWidth="1"/>
    <col min="14" max="14" width="9.5" bestFit="1" customWidth="1"/>
    <col min="15" max="15" width="11" bestFit="1" customWidth="1"/>
  </cols>
  <sheetData>
    <row r="1" spans="1:16" ht="27.75" thickBot="1" x14ac:dyDescent="0.2">
      <c r="A1" s="73" t="s">
        <v>59</v>
      </c>
    </row>
    <row r="2" spans="1:16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44</v>
      </c>
      <c r="F2" s="361"/>
      <c r="G2" s="362"/>
      <c r="H2" s="363" t="s">
        <v>45</v>
      </c>
      <c r="I2" s="361"/>
      <c r="J2" s="361"/>
      <c r="K2" s="347" t="s">
        <v>63</v>
      </c>
      <c r="L2" s="364" t="s">
        <v>64</v>
      </c>
      <c r="N2" s="346" t="s">
        <v>20</v>
      </c>
      <c r="O2" s="346" t="s">
        <v>11</v>
      </c>
      <c r="P2" s="346" t="s">
        <v>21</v>
      </c>
    </row>
    <row r="3" spans="1:16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39" t="s">
        <v>48</v>
      </c>
      <c r="K3" s="348"/>
      <c r="L3" s="365"/>
      <c r="N3" s="346"/>
      <c r="O3" s="346"/>
      <c r="P3" s="346"/>
    </row>
    <row r="4" spans="1:16" ht="15" thickTop="1" thickBot="1" x14ac:dyDescent="0.2">
      <c r="A4" s="47">
        <v>2</v>
      </c>
      <c r="B4" s="44" t="str">
        <f>IFERROR(VLOOKUP(A4,種目!$A$1:$B$40,2),"")</f>
        <v>200m</v>
      </c>
      <c r="C4" s="50">
        <v>2904</v>
      </c>
      <c r="D4" s="65" t="str">
        <f>IFERROR(VLOOKUP(C4,選手男!$A$1:$E$100,5),"")</f>
        <v>菅長　蒼良 2</v>
      </c>
      <c r="E4" s="70"/>
      <c r="F4" s="20"/>
      <c r="G4" s="54"/>
      <c r="H4" s="53" t="s">
        <v>675</v>
      </c>
      <c r="I4" s="20" t="s">
        <v>381</v>
      </c>
      <c r="J4" s="59">
        <v>1</v>
      </c>
      <c r="K4" s="62" t="s">
        <v>119</v>
      </c>
      <c r="L4" s="41" t="s">
        <v>122</v>
      </c>
      <c r="N4" s="19">
        <v>43709</v>
      </c>
      <c r="O4" t="s">
        <v>692</v>
      </c>
      <c r="P4" t="s">
        <v>693</v>
      </c>
    </row>
    <row r="5" spans="1:16" ht="14.25" thickTop="1" x14ac:dyDescent="0.15">
      <c r="A5" s="47">
        <v>4</v>
      </c>
      <c r="B5" s="44" t="str">
        <f>IFERROR(VLOOKUP(A5,種目!$A$1:$B$40,2),"")</f>
        <v>400m</v>
      </c>
      <c r="C5" s="50">
        <v>2903</v>
      </c>
      <c r="D5" s="65" t="str">
        <f>IFERROR(VLOOKUP(C5,選手男!$A$1:$E$100,5),"")</f>
        <v>福嶋　昇海 2</v>
      </c>
      <c r="E5" s="70"/>
      <c r="F5" s="22"/>
      <c r="G5" s="54"/>
      <c r="H5" s="53" t="s">
        <v>676</v>
      </c>
      <c r="I5" s="22"/>
      <c r="J5" s="59">
        <v>3</v>
      </c>
      <c r="K5" s="62" t="s">
        <v>118</v>
      </c>
      <c r="L5" s="41" t="s">
        <v>163</v>
      </c>
      <c r="N5" s="19">
        <v>43709</v>
      </c>
      <c r="O5" t="s">
        <v>692</v>
      </c>
      <c r="P5" t="s">
        <v>693</v>
      </c>
    </row>
    <row r="6" spans="1:16" x14ac:dyDescent="0.15">
      <c r="A6" s="48">
        <v>4</v>
      </c>
      <c r="B6" s="45" t="str">
        <f>IFERROR(VLOOKUP(A6,種目!$A$1:$B$40,2),"")</f>
        <v>400m</v>
      </c>
      <c r="C6" s="51">
        <v>2907</v>
      </c>
      <c r="D6" s="67" t="str">
        <f>IFERROR(VLOOKUP(C6,選手男!$A$1:$E$100,5),"")</f>
        <v>肥塚　匠海 1</v>
      </c>
      <c r="E6" s="71"/>
      <c r="F6" s="21"/>
      <c r="G6" s="56"/>
      <c r="H6" s="55" t="s">
        <v>677</v>
      </c>
      <c r="I6" s="21"/>
      <c r="J6" s="60">
        <v>1</v>
      </c>
      <c r="K6" s="63" t="s">
        <v>118</v>
      </c>
      <c r="L6" s="42" t="s">
        <v>163</v>
      </c>
      <c r="N6" s="19">
        <v>43709</v>
      </c>
      <c r="O6" t="s">
        <v>692</v>
      </c>
      <c r="P6" t="s">
        <v>693</v>
      </c>
    </row>
    <row r="7" spans="1:16" ht="14.25" thickBot="1" x14ac:dyDescent="0.2">
      <c r="A7" s="49">
        <v>4</v>
      </c>
      <c r="B7" s="46" t="str">
        <f>IFERROR(VLOOKUP(A7,種目!$A$1:$B$40,2),"")</f>
        <v>400m</v>
      </c>
      <c r="C7" s="52">
        <v>2908</v>
      </c>
      <c r="D7" s="69" t="str">
        <f>IFERROR(VLOOKUP(C7,選手男!$A$1:$E$100,5),"")</f>
        <v>三尾　祐貴 1</v>
      </c>
      <c r="E7" s="72"/>
      <c r="F7" s="23"/>
      <c r="G7" s="58"/>
      <c r="H7" s="57" t="s">
        <v>678</v>
      </c>
      <c r="I7" s="23"/>
      <c r="J7" s="61">
        <v>2</v>
      </c>
      <c r="K7" s="64" t="s">
        <v>118</v>
      </c>
      <c r="L7" s="43" t="s">
        <v>163</v>
      </c>
      <c r="N7" s="19">
        <v>43709</v>
      </c>
      <c r="O7" t="s">
        <v>692</v>
      </c>
      <c r="P7" t="s">
        <v>693</v>
      </c>
    </row>
    <row r="8" spans="1:16" ht="15" thickTop="1" thickBot="1" x14ac:dyDescent="0.2">
      <c r="A8" s="47">
        <v>15</v>
      </c>
      <c r="B8" s="44" t="str">
        <f>IFERROR(VLOOKUP(A8,種目!$A$1:$B$40,2),"")</f>
        <v>1500m</v>
      </c>
      <c r="C8" s="50">
        <v>2990</v>
      </c>
      <c r="D8" s="65" t="str">
        <f>IFERROR(VLOOKUP(C8,選手男!$A$1:$E$100,5),"")</f>
        <v>木本　悠翔 3</v>
      </c>
      <c r="E8" s="70"/>
      <c r="F8" s="20"/>
      <c r="G8" s="54"/>
      <c r="H8" s="53" t="s">
        <v>679</v>
      </c>
      <c r="I8" s="20"/>
      <c r="J8" s="59">
        <v>2</v>
      </c>
      <c r="K8" s="62"/>
      <c r="L8" s="41"/>
      <c r="N8" s="19">
        <v>43709</v>
      </c>
      <c r="O8" t="s">
        <v>692</v>
      </c>
      <c r="P8" t="s">
        <v>693</v>
      </c>
    </row>
    <row r="9" spans="1:16" ht="14.25" thickTop="1" x14ac:dyDescent="0.15">
      <c r="A9" s="47">
        <v>50</v>
      </c>
      <c r="B9" s="44" t="str">
        <f>IFERROR(VLOOKUP(A9,種目!$A$1:$B$40,2),"")</f>
        <v>5000m</v>
      </c>
      <c r="C9" s="50">
        <v>2901</v>
      </c>
      <c r="D9" s="65" t="str">
        <f>IFERROR(VLOOKUP(C9,選手男!$A$1:$E$100,5),"")</f>
        <v>備生　智大 2</v>
      </c>
      <c r="E9" s="70"/>
      <c r="F9" s="22"/>
      <c r="G9" s="54"/>
      <c r="H9" s="53" t="s">
        <v>682</v>
      </c>
      <c r="I9" s="22"/>
      <c r="J9" s="59">
        <v>3</v>
      </c>
      <c r="K9" s="62"/>
      <c r="L9" s="41"/>
      <c r="N9" s="19">
        <v>43709</v>
      </c>
      <c r="O9" t="s">
        <v>692</v>
      </c>
      <c r="P9" t="s">
        <v>693</v>
      </c>
    </row>
    <row r="10" spans="1:16" x14ac:dyDescent="0.15">
      <c r="A10" s="48">
        <v>50</v>
      </c>
      <c r="B10" s="45" t="str">
        <f>IFERROR(VLOOKUP(A10,種目!$A$1:$B$40,2),"")</f>
        <v>5000m</v>
      </c>
      <c r="C10" s="51">
        <v>2902</v>
      </c>
      <c r="D10" s="67" t="str">
        <f>IFERROR(VLOOKUP(C10,選手男!$A$1:$E$100,5),"")</f>
        <v>大髙　流南 2</v>
      </c>
      <c r="E10" s="71"/>
      <c r="F10" s="21"/>
      <c r="G10" s="56"/>
      <c r="H10" s="55" t="s">
        <v>404</v>
      </c>
      <c r="I10" s="21"/>
      <c r="J10" s="60"/>
      <c r="K10" s="63"/>
      <c r="L10" s="42"/>
      <c r="N10" s="19">
        <v>43709</v>
      </c>
      <c r="O10" t="s">
        <v>692</v>
      </c>
      <c r="P10" t="s">
        <v>693</v>
      </c>
    </row>
    <row r="11" spans="1:16" ht="14.25" thickBot="1" x14ac:dyDescent="0.2">
      <c r="A11" s="49">
        <v>50</v>
      </c>
      <c r="B11" s="46" t="str">
        <f>IFERROR(VLOOKUP(A11,種目!$A$1:$B$40,2),"")</f>
        <v>5000m</v>
      </c>
      <c r="C11" s="52">
        <v>2906</v>
      </c>
      <c r="D11" s="69" t="str">
        <f>IFERROR(VLOOKUP(C11,選手男!$A$1:$E$100,5),"")</f>
        <v>荒木　鷹飛 2</v>
      </c>
      <c r="E11" s="72"/>
      <c r="F11" s="23"/>
      <c r="G11" s="58"/>
      <c r="H11" s="57" t="s">
        <v>683</v>
      </c>
      <c r="I11" s="23"/>
      <c r="J11" s="61">
        <v>7</v>
      </c>
      <c r="K11" s="64" t="s">
        <v>119</v>
      </c>
      <c r="L11" s="43" t="s">
        <v>163</v>
      </c>
      <c r="N11" s="19">
        <v>43709</v>
      </c>
      <c r="O11" t="s">
        <v>692</v>
      </c>
      <c r="P11" t="s">
        <v>693</v>
      </c>
    </row>
    <row r="12" spans="1:16" ht="14.25" thickTop="1" x14ac:dyDescent="0.15">
      <c r="A12" s="47">
        <v>50</v>
      </c>
      <c r="B12" s="44" t="str">
        <f>IFERROR(VLOOKUP(A12,種目!$A$1:$B$40,2),"")</f>
        <v>5000m</v>
      </c>
      <c r="C12" s="50">
        <v>2907</v>
      </c>
      <c r="D12" s="65" t="str">
        <f>IFERROR(VLOOKUP(C12,選手男!$A$1:$E$100,5),"")</f>
        <v>肥塚　匠海 1</v>
      </c>
      <c r="E12" s="70"/>
      <c r="F12" s="20"/>
      <c r="G12" s="54"/>
      <c r="H12" s="53" t="s">
        <v>684</v>
      </c>
      <c r="I12" s="20"/>
      <c r="J12" s="59">
        <v>4</v>
      </c>
      <c r="K12" s="62" t="s">
        <v>118</v>
      </c>
      <c r="L12" s="41" t="s">
        <v>117</v>
      </c>
      <c r="N12" s="19">
        <v>43709</v>
      </c>
      <c r="O12" t="s">
        <v>692</v>
      </c>
      <c r="P12" t="s">
        <v>693</v>
      </c>
    </row>
    <row r="13" spans="1:16" x14ac:dyDescent="0.15">
      <c r="A13" s="48">
        <v>50</v>
      </c>
      <c r="B13" s="45" t="str">
        <f>IFERROR(VLOOKUP(A13,種目!$A$1:$B$40,2),"")</f>
        <v>5000m</v>
      </c>
      <c r="C13" s="51">
        <v>2909</v>
      </c>
      <c r="D13" s="67" t="str">
        <f>IFERROR(VLOOKUP(C13,選手男!$A$1:$E$100,5),"")</f>
        <v>坂木　　楓 1</v>
      </c>
      <c r="E13" s="71"/>
      <c r="F13" s="21"/>
      <c r="G13" s="56"/>
      <c r="H13" s="55" t="s">
        <v>685</v>
      </c>
      <c r="I13" s="21"/>
      <c r="J13" s="60">
        <v>9</v>
      </c>
      <c r="K13" s="63" t="s">
        <v>119</v>
      </c>
      <c r="L13" s="42" t="s">
        <v>122</v>
      </c>
      <c r="N13" s="19">
        <v>43709</v>
      </c>
      <c r="O13" t="s">
        <v>692</v>
      </c>
      <c r="P13" t="s">
        <v>693</v>
      </c>
    </row>
    <row r="14" spans="1:16" ht="14.25" thickBot="1" x14ac:dyDescent="0.2">
      <c r="A14" s="48">
        <v>50</v>
      </c>
      <c r="B14" s="45" t="str">
        <f>IFERROR(VLOOKUP(A14,種目!$A$1:$B$40,2),"")</f>
        <v>5000m</v>
      </c>
      <c r="C14" s="51">
        <v>2911</v>
      </c>
      <c r="D14" s="67" t="str">
        <f>IFERROR(VLOOKUP(C14,選手男!$A$1:$E$100,5),"")</f>
        <v>吉田　弘輝 1</v>
      </c>
      <c r="E14" s="71"/>
      <c r="F14" s="21"/>
      <c r="G14" s="56"/>
      <c r="H14" s="55" t="s">
        <v>686</v>
      </c>
      <c r="I14" s="21"/>
      <c r="J14" s="60">
        <v>8</v>
      </c>
      <c r="K14" s="63" t="s">
        <v>119</v>
      </c>
      <c r="L14" s="42" t="s">
        <v>122</v>
      </c>
      <c r="N14" s="19">
        <v>43709</v>
      </c>
      <c r="O14" t="s">
        <v>692</v>
      </c>
      <c r="P14" t="s">
        <v>693</v>
      </c>
    </row>
    <row r="15" spans="1:16" ht="14.25" thickTop="1" x14ac:dyDescent="0.15">
      <c r="A15" s="47">
        <v>50</v>
      </c>
      <c r="B15" s="44" t="str">
        <f>IFERROR(VLOOKUP(A15,種目!$A$1:$B$40,2),"")</f>
        <v>5000m</v>
      </c>
      <c r="C15" s="50">
        <v>2912</v>
      </c>
      <c r="D15" s="65" t="str">
        <f>IFERROR(VLOOKUP(C15,選手男!$A$1:$E$100,5),"")</f>
        <v>髙橋　涼輔 2</v>
      </c>
      <c r="E15" s="70"/>
      <c r="F15" s="22"/>
      <c r="G15" s="54"/>
      <c r="H15" s="53" t="s">
        <v>687</v>
      </c>
      <c r="I15" s="22"/>
      <c r="J15" s="59">
        <v>6</v>
      </c>
      <c r="K15" s="62" t="s">
        <v>118</v>
      </c>
      <c r="L15" s="41" t="s">
        <v>163</v>
      </c>
      <c r="N15" s="19">
        <v>43709</v>
      </c>
      <c r="O15" t="s">
        <v>692</v>
      </c>
      <c r="P15" t="s">
        <v>693</v>
      </c>
    </row>
    <row r="16" spans="1:16" x14ac:dyDescent="0.15">
      <c r="A16" s="48">
        <v>50</v>
      </c>
      <c r="B16" s="45" t="str">
        <f>IFERROR(VLOOKUP(A16,種目!$A$1:$B$40,2),"")</f>
        <v>5000m</v>
      </c>
      <c r="C16" s="51">
        <v>2990</v>
      </c>
      <c r="D16" s="67" t="str">
        <f>IFERROR(VLOOKUP(C16,選手男!$A$1:$E$100,5),"")</f>
        <v>木本　悠翔 3</v>
      </c>
      <c r="E16" s="71"/>
      <c r="F16" s="21"/>
      <c r="G16" s="56"/>
      <c r="H16" s="55" t="s">
        <v>688</v>
      </c>
      <c r="I16" s="21"/>
      <c r="J16" s="60">
        <v>2</v>
      </c>
      <c r="K16" s="63"/>
      <c r="L16" s="42"/>
      <c r="N16" s="19">
        <v>43709</v>
      </c>
      <c r="O16" t="s">
        <v>692</v>
      </c>
      <c r="P16" t="s">
        <v>693</v>
      </c>
    </row>
    <row r="17" spans="1:16" ht="14.25" thickBot="1" x14ac:dyDescent="0.2">
      <c r="A17" s="49">
        <v>50</v>
      </c>
      <c r="B17" s="46" t="str">
        <f>IFERROR(VLOOKUP(A17,種目!$A$1:$B$40,2),"")</f>
        <v>5000m</v>
      </c>
      <c r="C17" s="52">
        <v>2999</v>
      </c>
      <c r="D17" s="69" t="str">
        <f>IFERROR(VLOOKUP(C17,選手男!$A$1:$E$100,5),"")</f>
        <v>竹迫　蒼真 2</v>
      </c>
      <c r="E17" s="72"/>
      <c r="F17" s="23"/>
      <c r="G17" s="58"/>
      <c r="H17" s="57" t="s">
        <v>689</v>
      </c>
      <c r="I17" s="23"/>
      <c r="J17" s="61">
        <v>1</v>
      </c>
      <c r="K17" s="64" t="s">
        <v>119</v>
      </c>
      <c r="L17" s="43" t="s">
        <v>163</v>
      </c>
      <c r="N17" s="19">
        <v>43709</v>
      </c>
      <c r="O17" t="s">
        <v>692</v>
      </c>
      <c r="P17" t="s">
        <v>693</v>
      </c>
    </row>
    <row r="18" spans="1:16" ht="15" thickTop="1" thickBot="1" x14ac:dyDescent="0.2">
      <c r="A18" s="47">
        <v>20003</v>
      </c>
      <c r="B18" s="44" t="str">
        <f>IFERROR(VLOOKUP(A18,種目!$A$1:$B$40,2),"")</f>
        <v>走幅跳</v>
      </c>
      <c r="C18" s="50">
        <v>2904</v>
      </c>
      <c r="D18" s="65" t="str">
        <f>IFERROR(VLOOKUP(C18,選手男!$A$1:$E$100,5),"")</f>
        <v>菅長　蒼良 2</v>
      </c>
      <c r="E18" s="70"/>
      <c r="F18" s="20"/>
      <c r="G18" s="54"/>
      <c r="H18" s="53" t="s">
        <v>690</v>
      </c>
      <c r="I18" s="20" t="s">
        <v>300</v>
      </c>
      <c r="J18" s="59">
        <v>1</v>
      </c>
      <c r="K18" s="62"/>
      <c r="L18" s="41"/>
      <c r="N18" s="19">
        <v>43709</v>
      </c>
      <c r="O18" t="s">
        <v>692</v>
      </c>
      <c r="P18" t="s">
        <v>693</v>
      </c>
    </row>
    <row r="19" spans="1:16" ht="15" thickTop="1" thickBot="1" x14ac:dyDescent="0.2">
      <c r="A19" s="78">
        <v>20010</v>
      </c>
      <c r="B19" s="79" t="str">
        <f>IFERROR(VLOOKUP(A19,種目!$A$1:$B$40,2),"")</f>
        <v>砲丸投</v>
      </c>
      <c r="C19" s="80">
        <v>2910</v>
      </c>
      <c r="D19" s="147" t="str">
        <f>IFERROR(VLOOKUP(C19,選手男!$A$1:$E$100,5),"")</f>
        <v>森山　智貴 1</v>
      </c>
      <c r="E19" s="148"/>
      <c r="F19" s="127"/>
      <c r="G19" s="149"/>
      <c r="H19" s="150" t="s">
        <v>691</v>
      </c>
      <c r="I19" s="127"/>
      <c r="J19" s="84">
        <v>3</v>
      </c>
      <c r="K19" s="85" t="s">
        <v>119</v>
      </c>
      <c r="L19" s="151" t="s">
        <v>122</v>
      </c>
      <c r="N19" s="19">
        <v>43709</v>
      </c>
      <c r="O19" t="s">
        <v>692</v>
      </c>
      <c r="P19" t="s">
        <v>693</v>
      </c>
    </row>
    <row r="23" spans="1:16" ht="27.75" thickBot="1" x14ac:dyDescent="0.2">
      <c r="A23" s="73" t="s">
        <v>60</v>
      </c>
    </row>
    <row r="24" spans="1:16" x14ac:dyDescent="0.15">
      <c r="A24" s="347" t="s">
        <v>6</v>
      </c>
      <c r="B24" s="349" t="s">
        <v>5</v>
      </c>
      <c r="C24" s="342" t="s">
        <v>7</v>
      </c>
      <c r="D24" s="344" t="s">
        <v>1</v>
      </c>
      <c r="E24" s="361" t="s">
        <v>44</v>
      </c>
      <c r="F24" s="361"/>
      <c r="G24" s="362"/>
      <c r="H24" s="363" t="s">
        <v>45</v>
      </c>
      <c r="I24" s="361"/>
      <c r="J24" s="361"/>
      <c r="K24" s="347" t="s">
        <v>63</v>
      </c>
      <c r="L24" s="364" t="s">
        <v>64</v>
      </c>
      <c r="N24" s="346" t="s">
        <v>20</v>
      </c>
      <c r="O24" s="346" t="s">
        <v>11</v>
      </c>
      <c r="P24" s="346" t="s">
        <v>21</v>
      </c>
    </row>
    <row r="25" spans="1:16" ht="14.25" thickBot="1" x14ac:dyDescent="0.2">
      <c r="A25" s="348"/>
      <c r="B25" s="350"/>
      <c r="C25" s="343"/>
      <c r="D25" s="345"/>
      <c r="E25" s="39" t="s">
        <v>8</v>
      </c>
      <c r="F25" s="39" t="s">
        <v>46</v>
      </c>
      <c r="G25" s="40" t="s">
        <v>47</v>
      </c>
      <c r="H25" s="38" t="s">
        <v>8</v>
      </c>
      <c r="I25" s="39" t="s">
        <v>46</v>
      </c>
      <c r="J25" s="39" t="s">
        <v>48</v>
      </c>
      <c r="K25" s="348"/>
      <c r="L25" s="365"/>
      <c r="N25" s="346"/>
      <c r="O25" s="346"/>
      <c r="P25" s="346"/>
    </row>
    <row r="26" spans="1:16" ht="15" thickTop="1" thickBot="1" x14ac:dyDescent="0.2">
      <c r="A26" s="47">
        <v>1</v>
      </c>
      <c r="B26" s="44" t="str">
        <f>IFERROR(VLOOKUP(A26,種目!$A$1:$B$40,2),"")</f>
        <v>100m</v>
      </c>
      <c r="C26" s="50">
        <v>2903</v>
      </c>
      <c r="D26" s="65" t="str">
        <f>IFERROR(VLOOKUP(C26,選手女!$A$1:$E$100,5),"")</f>
        <v>濱本　　月 2</v>
      </c>
      <c r="E26" s="70"/>
      <c r="F26" s="20"/>
      <c r="G26" s="54"/>
      <c r="H26" s="53" t="s">
        <v>694</v>
      </c>
      <c r="I26" s="20" t="s">
        <v>650</v>
      </c>
      <c r="J26" s="59">
        <v>3</v>
      </c>
      <c r="K26" s="62" t="s">
        <v>118</v>
      </c>
      <c r="L26" s="41" t="s">
        <v>163</v>
      </c>
      <c r="N26" s="19">
        <v>43709</v>
      </c>
      <c r="O26" t="s">
        <v>692</v>
      </c>
      <c r="P26" t="s">
        <v>693</v>
      </c>
    </row>
    <row r="27" spans="1:16" ht="14.25" thickTop="1" x14ac:dyDescent="0.15">
      <c r="A27" s="47">
        <v>2</v>
      </c>
      <c r="B27" s="44" t="str">
        <f>IFERROR(VLOOKUP(A27,種目!$A$1:$B$40,2),"")</f>
        <v>200m</v>
      </c>
      <c r="C27" s="50">
        <v>2904</v>
      </c>
      <c r="D27" s="65" t="str">
        <f>IFERROR(VLOOKUP(C27,選手女!$A$1:$E$100,5),"")</f>
        <v>横山　怜那 1</v>
      </c>
      <c r="E27" s="70"/>
      <c r="F27" s="22"/>
      <c r="G27" s="54"/>
      <c r="H27" s="53" t="s">
        <v>695</v>
      </c>
      <c r="I27" s="22"/>
      <c r="J27" s="59">
        <v>2</v>
      </c>
      <c r="K27" s="62" t="s">
        <v>118</v>
      </c>
      <c r="L27" s="41" t="s">
        <v>163</v>
      </c>
      <c r="N27" s="19">
        <v>43709</v>
      </c>
      <c r="O27" t="s">
        <v>692</v>
      </c>
      <c r="P27" t="s">
        <v>693</v>
      </c>
    </row>
    <row r="28" spans="1:16" ht="14.25" thickBot="1" x14ac:dyDescent="0.2">
      <c r="A28" s="49">
        <v>2</v>
      </c>
      <c r="B28" s="46" t="str">
        <f>IFERROR(VLOOKUP(A28,種目!$A$1:$B$40,2),"")</f>
        <v>200m</v>
      </c>
      <c r="C28" s="52">
        <v>2905</v>
      </c>
      <c r="D28" s="69" t="str">
        <f>IFERROR(VLOOKUP(C28,選手女!$A$1:$E$100,5),"")</f>
        <v>伊勢真由子 1</v>
      </c>
      <c r="E28" s="72"/>
      <c r="F28" s="23"/>
      <c r="G28" s="58"/>
      <c r="H28" s="57" t="s">
        <v>696</v>
      </c>
      <c r="I28" s="23"/>
      <c r="J28" s="61">
        <v>1</v>
      </c>
      <c r="K28" s="64" t="s">
        <v>118</v>
      </c>
      <c r="L28" s="43" t="s">
        <v>163</v>
      </c>
      <c r="N28" s="19">
        <v>43709</v>
      </c>
      <c r="O28" t="s">
        <v>692</v>
      </c>
      <c r="P28" t="s">
        <v>693</v>
      </c>
    </row>
    <row r="29" spans="1:16" ht="14.25" thickTop="1" x14ac:dyDescent="0.15">
      <c r="A29" s="47">
        <v>4</v>
      </c>
      <c r="B29" s="44" t="str">
        <f>IFERROR(VLOOKUP(A29,種目!$A$1:$B$40,2),"")</f>
        <v>400m</v>
      </c>
      <c r="C29" s="50">
        <v>2902</v>
      </c>
      <c r="D29" s="65" t="str">
        <f>IFERROR(VLOOKUP(C29,選手女!$A$1:$E$100,5),"")</f>
        <v>松本　音香 2</v>
      </c>
      <c r="E29" s="70"/>
      <c r="F29" s="20"/>
      <c r="G29" s="54"/>
      <c r="H29" s="53" t="s">
        <v>697</v>
      </c>
      <c r="I29" s="20"/>
      <c r="J29" s="59">
        <v>1</v>
      </c>
      <c r="K29" s="62"/>
      <c r="L29" s="41"/>
      <c r="N29" s="19">
        <v>43709</v>
      </c>
      <c r="O29" t="s">
        <v>692</v>
      </c>
      <c r="P29" t="s">
        <v>693</v>
      </c>
    </row>
    <row r="30" spans="1:16" ht="14.25" thickBot="1" x14ac:dyDescent="0.2">
      <c r="A30" s="48">
        <v>4</v>
      </c>
      <c r="B30" s="45" t="str">
        <f>IFERROR(VLOOKUP(A30,種目!$A$1:$B$40,2),"")</f>
        <v>400m</v>
      </c>
      <c r="C30" s="51">
        <v>2995</v>
      </c>
      <c r="D30" s="67" t="str">
        <f>IFERROR(VLOOKUP(C30,選手女!$A$1:$E$100,5),"")</f>
        <v>梶原　彩美 2</v>
      </c>
      <c r="E30" s="71"/>
      <c r="F30" s="21"/>
      <c r="G30" s="56"/>
      <c r="H30" s="55" t="s">
        <v>698</v>
      </c>
      <c r="I30" s="21"/>
      <c r="J30" s="60">
        <v>2</v>
      </c>
      <c r="K30" s="63" t="s">
        <v>118</v>
      </c>
      <c r="L30" s="42" t="s">
        <v>163</v>
      </c>
      <c r="N30" s="19">
        <v>43709</v>
      </c>
      <c r="O30" t="s">
        <v>692</v>
      </c>
      <c r="P30" t="s">
        <v>693</v>
      </c>
    </row>
    <row r="31" spans="1:16" ht="14.25" thickTop="1" x14ac:dyDescent="0.15">
      <c r="A31" s="47">
        <v>15</v>
      </c>
      <c r="B31" s="44" t="str">
        <f>IFERROR(VLOOKUP(A31,種目!$A$1:$B$40,2),"")</f>
        <v>1500m</v>
      </c>
      <c r="C31" s="50">
        <v>2909</v>
      </c>
      <c r="D31" s="65" t="str">
        <f>IFERROR(VLOOKUP(C31,選手女!$A$1:$E$100,5),"")</f>
        <v>中村　伊織 1</v>
      </c>
      <c r="E31" s="70"/>
      <c r="F31" s="20"/>
      <c r="G31" s="54"/>
      <c r="H31" s="53" t="s">
        <v>699</v>
      </c>
      <c r="I31" s="20"/>
      <c r="J31" s="59">
        <v>1</v>
      </c>
      <c r="K31" s="62"/>
      <c r="L31" s="41"/>
      <c r="N31" s="19">
        <v>43709</v>
      </c>
      <c r="O31" t="s">
        <v>692</v>
      </c>
      <c r="P31" t="s">
        <v>693</v>
      </c>
    </row>
    <row r="32" spans="1:16" ht="14.25" thickBot="1" x14ac:dyDescent="0.2">
      <c r="A32" s="106">
        <v>15</v>
      </c>
      <c r="B32" s="107" t="str">
        <f>IFERROR(VLOOKUP(A32,種目!$A$1:$B$40,2),"")</f>
        <v>1500m</v>
      </c>
      <c r="C32" s="108">
        <v>2996</v>
      </c>
      <c r="D32" s="109" t="str">
        <f>IFERROR(VLOOKUP(C32,選手女!$A$1:$E$100,5),"")</f>
        <v>福田　吉穂 2</v>
      </c>
      <c r="E32" s="110"/>
      <c r="F32" s="111"/>
      <c r="G32" s="112"/>
      <c r="H32" s="113" t="s">
        <v>125</v>
      </c>
      <c r="I32" s="111"/>
      <c r="J32" s="114"/>
      <c r="K32" s="115"/>
      <c r="L32" s="116"/>
      <c r="N32" s="19">
        <v>43709</v>
      </c>
      <c r="O32" t="s">
        <v>692</v>
      </c>
      <c r="P32" t="s">
        <v>693</v>
      </c>
    </row>
    <row r="37" spans="1:16" ht="27.75" thickBot="1" x14ac:dyDescent="0.2">
      <c r="A37" s="73" t="s">
        <v>65</v>
      </c>
    </row>
    <row r="38" spans="1:16" x14ac:dyDescent="0.15">
      <c r="A38" s="366" t="s">
        <v>6</v>
      </c>
      <c r="B38" s="349" t="s">
        <v>5</v>
      </c>
      <c r="C38" s="342" t="s">
        <v>7</v>
      </c>
      <c r="D38" s="344" t="s">
        <v>1</v>
      </c>
      <c r="E38" s="361" t="s">
        <v>44</v>
      </c>
      <c r="F38" s="361"/>
      <c r="G38" s="362"/>
      <c r="H38" s="363" t="s">
        <v>45</v>
      </c>
      <c r="I38" s="361"/>
      <c r="J38" s="361"/>
      <c r="K38" s="347" t="s">
        <v>63</v>
      </c>
      <c r="L38" s="364" t="s">
        <v>64</v>
      </c>
      <c r="N38" s="346" t="s">
        <v>20</v>
      </c>
      <c r="O38" s="346" t="s">
        <v>11</v>
      </c>
      <c r="P38" s="346" t="s">
        <v>21</v>
      </c>
    </row>
    <row r="39" spans="1:16" ht="14.25" thickBot="1" x14ac:dyDescent="0.2">
      <c r="A39" s="367"/>
      <c r="B39" s="350"/>
      <c r="C39" s="343"/>
      <c r="D39" s="345"/>
      <c r="E39" s="39" t="s">
        <v>8</v>
      </c>
      <c r="F39" s="39" t="s">
        <v>46</v>
      </c>
      <c r="G39" s="40" t="s">
        <v>47</v>
      </c>
      <c r="H39" s="38" t="s">
        <v>8</v>
      </c>
      <c r="I39" s="39" t="s">
        <v>46</v>
      </c>
      <c r="J39" s="39" t="s">
        <v>48</v>
      </c>
      <c r="K39" s="348"/>
      <c r="L39" s="365"/>
      <c r="N39" s="346"/>
      <c r="O39" s="346"/>
      <c r="P39" s="346"/>
    </row>
    <row r="40" spans="1:16" ht="14.25" thickTop="1" x14ac:dyDescent="0.15">
      <c r="A40" s="371">
        <v>16000</v>
      </c>
      <c r="B40" s="374" t="str">
        <f>IFERROR(VLOOKUP(A40,種目!$A$1:$B$40,2),"")</f>
        <v>4×400</v>
      </c>
      <c r="C40" s="30">
        <v>2999</v>
      </c>
      <c r="D40" s="65" t="str">
        <f>IFERROR(VLOOKUP(C40,選手男!$A$1:$E$100,5),"")</f>
        <v>竹迫　蒼真 2</v>
      </c>
      <c r="E40" s="377"/>
      <c r="F40" s="336"/>
      <c r="G40" s="380"/>
      <c r="H40" s="383" t="s">
        <v>701</v>
      </c>
      <c r="I40" s="336"/>
      <c r="J40" s="353">
        <v>1</v>
      </c>
      <c r="K40" s="368"/>
      <c r="L40" s="386"/>
      <c r="N40">
        <v>43709</v>
      </c>
      <c r="O40" t="s">
        <v>692</v>
      </c>
      <c r="P40" t="s">
        <v>693</v>
      </c>
    </row>
    <row r="41" spans="1:16" x14ac:dyDescent="0.15">
      <c r="A41" s="372"/>
      <c r="B41" s="375"/>
      <c r="C41" s="33">
        <v>2904</v>
      </c>
      <c r="D41" s="66" t="str">
        <f>IFERROR(VLOOKUP(C41,選手男!$A$1:$E$100,5),"")</f>
        <v>菅長　蒼良 2</v>
      </c>
      <c r="E41" s="378"/>
      <c r="F41" s="337"/>
      <c r="G41" s="381"/>
      <c r="H41" s="384"/>
      <c r="I41" s="337"/>
      <c r="J41" s="354"/>
      <c r="K41" s="369"/>
      <c r="L41" s="387"/>
      <c r="N41">
        <v>43709</v>
      </c>
      <c r="O41" t="s">
        <v>692</v>
      </c>
      <c r="P41" t="s">
        <v>693</v>
      </c>
    </row>
    <row r="42" spans="1:16" x14ac:dyDescent="0.15">
      <c r="A42" s="372"/>
      <c r="B42" s="375"/>
      <c r="C42" s="31">
        <v>2907</v>
      </c>
      <c r="D42" s="67" t="str">
        <f>IFERROR(VLOOKUP(C42,選手男!$A$1:$E$100,5),"")</f>
        <v>肥塚　匠海 1</v>
      </c>
      <c r="E42" s="378"/>
      <c r="F42" s="337"/>
      <c r="G42" s="381"/>
      <c r="H42" s="384"/>
      <c r="I42" s="337"/>
      <c r="J42" s="354"/>
      <c r="K42" s="369"/>
      <c r="L42" s="387"/>
      <c r="N42">
        <v>43709</v>
      </c>
      <c r="O42" t="s">
        <v>692</v>
      </c>
      <c r="P42" t="s">
        <v>693</v>
      </c>
    </row>
    <row r="43" spans="1:16" ht="14.25" thickBot="1" x14ac:dyDescent="0.2">
      <c r="A43" s="373"/>
      <c r="B43" s="376"/>
      <c r="C43" s="34">
        <v>2908</v>
      </c>
      <c r="D43" s="69" t="str">
        <f>IFERROR(VLOOKUP(C43,選手男!$A$1:$E$100,5),"")</f>
        <v>三尾　祐貴 1</v>
      </c>
      <c r="E43" s="379"/>
      <c r="F43" s="338"/>
      <c r="G43" s="382"/>
      <c r="H43" s="385"/>
      <c r="I43" s="338"/>
      <c r="J43" s="355"/>
      <c r="K43" s="370"/>
      <c r="L43" s="388"/>
      <c r="N43">
        <v>43709</v>
      </c>
      <c r="O43" t="s">
        <v>692</v>
      </c>
      <c r="P43" t="s">
        <v>693</v>
      </c>
    </row>
    <row r="44" spans="1:16" ht="14.25" thickTop="1" x14ac:dyDescent="0.15">
      <c r="A44" s="371">
        <v>8000</v>
      </c>
      <c r="B44" s="374" t="str">
        <f>IFERROR(VLOOKUP(A44,種目!$A$1:$B$40,2),"")</f>
        <v>4×100</v>
      </c>
      <c r="C44" s="30">
        <v>2905</v>
      </c>
      <c r="D44" s="65" t="str">
        <f>IFERROR(VLOOKUP(C44,選手女!$A$1:$E$100,5),"")</f>
        <v>伊勢真由子 1</v>
      </c>
      <c r="E44" s="377"/>
      <c r="F44" s="336"/>
      <c r="G44" s="333"/>
      <c r="H44" s="383" t="s">
        <v>700</v>
      </c>
      <c r="I44" s="336"/>
      <c r="J44" s="353">
        <v>1</v>
      </c>
      <c r="K44" s="368" t="s">
        <v>482</v>
      </c>
      <c r="L44" s="386" t="s">
        <v>163</v>
      </c>
      <c r="N44">
        <v>43709</v>
      </c>
      <c r="O44" t="s">
        <v>692</v>
      </c>
      <c r="P44" t="s">
        <v>693</v>
      </c>
    </row>
    <row r="45" spans="1:16" x14ac:dyDescent="0.15">
      <c r="A45" s="372"/>
      <c r="B45" s="375" t="str">
        <f>IFERROR(VLOOKUP(A45,[2]種目!$A$1:$B$40,2),"")</f>
        <v/>
      </c>
      <c r="C45" s="33">
        <v>2904</v>
      </c>
      <c r="D45" s="66" t="str">
        <f>IFERROR(VLOOKUP(C45,選手女!$A$1:$E$100,5),"")</f>
        <v>横山　怜那 1</v>
      </c>
      <c r="E45" s="378"/>
      <c r="F45" s="337"/>
      <c r="G45" s="334"/>
      <c r="H45" s="384"/>
      <c r="I45" s="337"/>
      <c r="J45" s="354"/>
      <c r="K45" s="369"/>
      <c r="L45" s="387"/>
      <c r="N45">
        <v>43709</v>
      </c>
      <c r="O45" t="s">
        <v>692</v>
      </c>
      <c r="P45" t="s">
        <v>693</v>
      </c>
    </row>
    <row r="46" spans="1:16" x14ac:dyDescent="0.15">
      <c r="A46" s="372"/>
      <c r="B46" s="375" t="str">
        <f>IFERROR(VLOOKUP(A46,[2]種目!$A$1:$B$40,2),"")</f>
        <v/>
      </c>
      <c r="C46" s="31">
        <v>2903</v>
      </c>
      <c r="D46" s="67" t="str">
        <f>IFERROR(VLOOKUP(C46,選手女!$A$1:$E$100,5),"")</f>
        <v>濱本　　月 2</v>
      </c>
      <c r="E46" s="378"/>
      <c r="F46" s="337"/>
      <c r="G46" s="334"/>
      <c r="H46" s="384"/>
      <c r="I46" s="337"/>
      <c r="J46" s="354"/>
      <c r="K46" s="369"/>
      <c r="L46" s="387"/>
      <c r="N46">
        <v>43709</v>
      </c>
      <c r="O46" t="s">
        <v>692</v>
      </c>
      <c r="P46" t="s">
        <v>693</v>
      </c>
    </row>
    <row r="47" spans="1:16" ht="14.25" thickBot="1" x14ac:dyDescent="0.2">
      <c r="A47" s="400"/>
      <c r="B47" s="401" t="str">
        <f>IFERROR(VLOOKUP(A47,[2]種目!$A$1:$B$40,2),"")</f>
        <v/>
      </c>
      <c r="C47" s="87">
        <v>2995</v>
      </c>
      <c r="D47" s="109" t="str">
        <f>IFERROR(VLOOKUP(C47,選手女!$A$1:$E$100,5),"")</f>
        <v>梶原　彩美 2</v>
      </c>
      <c r="E47" s="402"/>
      <c r="F47" s="392"/>
      <c r="G47" s="391"/>
      <c r="H47" s="396"/>
      <c r="I47" s="392"/>
      <c r="J47" s="393"/>
      <c r="K47" s="399"/>
      <c r="L47" s="397"/>
      <c r="N47">
        <v>43709</v>
      </c>
      <c r="O47" t="s">
        <v>692</v>
      </c>
      <c r="P47" t="s">
        <v>693</v>
      </c>
    </row>
    <row r="48" spans="1:16" ht="14.25" thickBot="1" x14ac:dyDescent="0.2"/>
    <row r="49" spans="10:12" ht="14.25" thickBot="1" x14ac:dyDescent="0.2">
      <c r="J49" s="156"/>
      <c r="K49" s="157" t="s">
        <v>120</v>
      </c>
      <c r="L49" s="158" t="s">
        <v>121</v>
      </c>
    </row>
    <row r="50" spans="10:12" ht="14.25" thickTop="1" x14ac:dyDescent="0.15">
      <c r="J50" s="159" t="s">
        <v>119</v>
      </c>
      <c r="K50" s="160">
        <v>6</v>
      </c>
      <c r="L50" s="161">
        <v>108</v>
      </c>
    </row>
    <row r="51" spans="10:12" ht="14.25" thickBot="1" x14ac:dyDescent="0.2">
      <c r="J51" s="162" t="s">
        <v>122</v>
      </c>
      <c r="K51" s="163">
        <v>4</v>
      </c>
      <c r="L51" s="164">
        <v>91</v>
      </c>
    </row>
  </sheetData>
  <mergeCells count="53">
    <mergeCell ref="P2:P3"/>
    <mergeCell ref="A2:A3"/>
    <mergeCell ref="B2:B3"/>
    <mergeCell ref="C2:C3"/>
    <mergeCell ref="D2:D3"/>
    <mergeCell ref="E2:G2"/>
    <mergeCell ref="H2:J2"/>
    <mergeCell ref="K2:K3"/>
    <mergeCell ref="L2:L3"/>
    <mergeCell ref="N2:N3"/>
    <mergeCell ref="O2:O3"/>
    <mergeCell ref="P24:P25"/>
    <mergeCell ref="A24:A25"/>
    <mergeCell ref="B24:B25"/>
    <mergeCell ref="C24:C25"/>
    <mergeCell ref="D24:D25"/>
    <mergeCell ref="E24:G24"/>
    <mergeCell ref="H24:J24"/>
    <mergeCell ref="K24:K25"/>
    <mergeCell ref="L24:L25"/>
    <mergeCell ref="N24:N25"/>
    <mergeCell ref="O24:O25"/>
    <mergeCell ref="P38:P39"/>
    <mergeCell ref="A38:A39"/>
    <mergeCell ref="B38:B39"/>
    <mergeCell ref="C38:C39"/>
    <mergeCell ref="D38:D39"/>
    <mergeCell ref="E38:G38"/>
    <mergeCell ref="H38:J38"/>
    <mergeCell ref="K38:K39"/>
    <mergeCell ref="L38:L39"/>
    <mergeCell ref="N38:N39"/>
    <mergeCell ref="O38:O39"/>
    <mergeCell ref="I40:I43"/>
    <mergeCell ref="J40:J43"/>
    <mergeCell ref="K40:K43"/>
    <mergeCell ref="L40:L43"/>
    <mergeCell ref="A40:A43"/>
    <mergeCell ref="B40:B43"/>
    <mergeCell ref="E40:E43"/>
    <mergeCell ref="F40:F43"/>
    <mergeCell ref="G40:G43"/>
    <mergeCell ref="H40:H43"/>
    <mergeCell ref="A44:A47"/>
    <mergeCell ref="B44:B47"/>
    <mergeCell ref="E44:E47"/>
    <mergeCell ref="F44:F47"/>
    <mergeCell ref="G44:G47"/>
    <mergeCell ref="L44:L47"/>
    <mergeCell ref="H44:H47"/>
    <mergeCell ref="I44:I47"/>
    <mergeCell ref="J44:J47"/>
    <mergeCell ref="K44:K47"/>
  </mergeCells>
  <phoneticPr fontId="2"/>
  <conditionalFormatting sqref="E4:E7">
    <cfRule type="expression" dxfId="128" priority="69" stopIfTrue="1">
      <formula>AND(#REF!&gt;1,$D4="")</formula>
    </cfRule>
  </conditionalFormatting>
  <conditionalFormatting sqref="E8:E11">
    <cfRule type="expression" dxfId="127" priority="67" stopIfTrue="1">
      <formula>AND(#REF!&gt;1,$D8="")</formula>
    </cfRule>
  </conditionalFormatting>
  <conditionalFormatting sqref="H4:H11 E12:E19 H18:H19 H26:H32 E26:E32">
    <cfRule type="expression" dxfId="126" priority="66" stopIfTrue="1">
      <formula>AND(#REF!&gt;1,$D4="")</formula>
    </cfRule>
  </conditionalFormatting>
  <conditionalFormatting sqref="E40:E41">
    <cfRule type="expression" dxfId="125" priority="59" stopIfTrue="1">
      <formula>AND(#REF!&gt;1,$D40="")</formula>
    </cfRule>
  </conditionalFormatting>
  <conditionalFormatting sqref="E44:E45">
    <cfRule type="expression" dxfId="124" priority="58" stopIfTrue="1">
      <formula>AND(#REF!&gt;1,$D44="")</formula>
    </cfRule>
  </conditionalFormatting>
  <conditionalFormatting sqref="H12:H17">
    <cfRule type="expression" dxfId="123" priority="44" stopIfTrue="1">
      <formula>AND(#REF!&gt;1,$D12="")</formula>
    </cfRule>
  </conditionalFormatting>
  <conditionalFormatting sqref="H40:H41">
    <cfRule type="expression" dxfId="122" priority="8" stopIfTrue="1">
      <formula>AND(#REF!&gt;1,$D40="")</formula>
    </cfRule>
  </conditionalFormatting>
  <conditionalFormatting sqref="H44:H45">
    <cfRule type="expression" dxfId="121" priority="5" stopIfTrue="1">
      <formula>AND(#REF!&gt;1,$D44="")</formula>
    </cfRule>
  </conditionalFormatting>
  <dataValidations count="5">
    <dataValidation type="whole" imeMode="halfAlpha" allowBlank="1" showInputMessage="1" showErrorMessage="1" sqref="A4:A19 A26:A32" xr:uid="{00000000-0002-0000-1000-000000000000}">
      <formula1>1</formula1>
      <formula2>100000</formula2>
    </dataValidation>
    <dataValidation allowBlank="1" showInputMessage="1" sqref="A1:A3 A20:A25 M38:N39 M2:N19 M24:N32 B1:B40 B44:B1048576 D1:D1048576 A33:A1048576" xr:uid="{00000000-0002-0000-1000-000001000000}"/>
    <dataValidation imeMode="hiragana" allowBlank="1" showInputMessage="1" showErrorMessage="1" sqref="K1:L48 K52:L1048576" xr:uid="{00000000-0002-0000-1000-000002000000}"/>
    <dataValidation imeMode="halfAlpha" allowBlank="1" showInputMessage="1" showErrorMessage="1" sqref="C1:C1048576 E1:I1048576 J1:J48 J52:J1048576" xr:uid="{00000000-0002-0000-1000-000003000000}"/>
    <dataValidation imeMode="hiragana" allowBlank="1" showInputMessage="1" sqref="L51 J50:K51" xr:uid="{00000000-0002-0000-1000-000004000000}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&amp;L&amp;"-,太字"&amp;14&amp;A結果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34"/>
  <sheetViews>
    <sheetView view="pageBreakPreview" zoomScale="60" zoomScaleNormal="100" workbookViewId="0">
      <selection activeCell="M32" sqref="M32:O34"/>
    </sheetView>
  </sheetViews>
  <sheetFormatPr defaultRowHeight="13.5" x14ac:dyDescent="0.15"/>
  <cols>
    <col min="1" max="1" width="6.5" bestFit="1" customWidth="1"/>
    <col min="2" max="2" width="11.625" bestFit="1" customWidth="1"/>
    <col min="3" max="3" width="5.5" bestFit="1" customWidth="1"/>
    <col min="4" max="4" width="13.875" bestFit="1" customWidth="1"/>
    <col min="5" max="5" width="8.5" bestFit="1" customWidth="1"/>
    <col min="6" max="6" width="6" bestFit="1" customWidth="1"/>
    <col min="7" max="7" width="8.125" bestFit="1" customWidth="1"/>
    <col min="8" max="8" width="11.625" bestFit="1" customWidth="1"/>
    <col min="9" max="9" width="3.625" customWidth="1"/>
    <col min="10" max="10" width="10.5" bestFit="1" customWidth="1"/>
    <col min="11" max="11" width="9.5" bestFit="1" customWidth="1"/>
    <col min="12" max="13" width="6" bestFit="1" customWidth="1"/>
    <col min="14" max="15" width="10.25" bestFit="1" customWidth="1"/>
    <col min="17" max="17" width="9.5" bestFit="1" customWidth="1"/>
    <col min="18" max="18" width="11" bestFit="1" customWidth="1"/>
    <col min="19" max="19" width="7.125" bestFit="1" customWidth="1"/>
  </cols>
  <sheetData>
    <row r="1" spans="1:19" ht="27.75" thickBot="1" x14ac:dyDescent="0.2">
      <c r="A1" s="73" t="s">
        <v>59</v>
      </c>
    </row>
    <row r="2" spans="1:19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44</v>
      </c>
      <c r="F2" s="361"/>
      <c r="G2" s="362"/>
      <c r="H2" s="363" t="s">
        <v>56</v>
      </c>
      <c r="I2" s="361"/>
      <c r="J2" s="362"/>
      <c r="K2" s="363" t="s">
        <v>45</v>
      </c>
      <c r="L2" s="361"/>
      <c r="M2" s="361"/>
      <c r="N2" s="347" t="s">
        <v>63</v>
      </c>
      <c r="O2" s="364" t="s">
        <v>64</v>
      </c>
      <c r="Q2" s="346" t="s">
        <v>20</v>
      </c>
      <c r="R2" s="346" t="s">
        <v>11</v>
      </c>
      <c r="S2" s="346" t="s">
        <v>21</v>
      </c>
    </row>
    <row r="3" spans="1:19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40" t="s">
        <v>47</v>
      </c>
      <c r="K3" s="38" t="s">
        <v>8</v>
      </c>
      <c r="L3" s="39" t="s">
        <v>46</v>
      </c>
      <c r="M3" s="39" t="s">
        <v>48</v>
      </c>
      <c r="N3" s="348"/>
      <c r="O3" s="365"/>
      <c r="Q3" s="346"/>
      <c r="R3" s="346"/>
      <c r="S3" s="346"/>
    </row>
    <row r="4" spans="1:19" ht="42" thickTop="1" thickBot="1" x14ac:dyDescent="0.2">
      <c r="A4" s="49">
        <v>8</v>
      </c>
      <c r="B4" s="46" t="str">
        <f>IFERROR(VLOOKUP(A4,種目!$A$1:$B$40,2),"")</f>
        <v>800m</v>
      </c>
      <c r="C4" s="52">
        <v>2999</v>
      </c>
      <c r="D4" s="69" t="str">
        <f>IFERROR(VLOOKUP(C4,選手男!$A$1:$E$100,5),"")</f>
        <v>竹迫　蒼真 2</v>
      </c>
      <c r="E4" s="72" t="s">
        <v>702</v>
      </c>
      <c r="F4" s="23"/>
      <c r="G4" s="58">
        <v>2</v>
      </c>
      <c r="H4" s="57"/>
      <c r="I4" s="23"/>
      <c r="J4" s="58"/>
      <c r="K4" s="57" t="s">
        <v>704</v>
      </c>
      <c r="L4" s="23"/>
      <c r="M4" s="61">
        <v>5</v>
      </c>
      <c r="N4" s="315" t="s">
        <v>705</v>
      </c>
      <c r="O4" s="43" t="s">
        <v>122</v>
      </c>
      <c r="Q4" s="19">
        <v>43715</v>
      </c>
      <c r="R4" t="s">
        <v>197</v>
      </c>
      <c r="S4" t="s">
        <v>13</v>
      </c>
    </row>
    <row r="5" spans="1:19" ht="14.25" thickTop="1" x14ac:dyDescent="0.15">
      <c r="A5" s="48">
        <v>15</v>
      </c>
      <c r="B5" s="45" t="str">
        <f>IFERROR(VLOOKUP(A6,種目!$A$1:$B$40,2),"")</f>
        <v>1500m</v>
      </c>
      <c r="C5" s="51">
        <v>2901</v>
      </c>
      <c r="D5" s="67" t="str">
        <f>IFERROR(VLOOKUP(C5,選手男!$A$1:$E$100,5),"")</f>
        <v>備生　智大 2</v>
      </c>
      <c r="E5" s="71" t="s">
        <v>713</v>
      </c>
      <c r="F5" s="21"/>
      <c r="G5" s="56">
        <v>8</v>
      </c>
      <c r="H5" s="55"/>
      <c r="I5" s="21"/>
      <c r="J5" s="56"/>
      <c r="K5" s="55"/>
      <c r="L5" s="21"/>
      <c r="M5" s="60"/>
      <c r="N5" s="63" t="s">
        <v>119</v>
      </c>
      <c r="O5" s="42" t="s">
        <v>122</v>
      </c>
      <c r="Q5" s="19">
        <v>43715</v>
      </c>
      <c r="R5" t="s">
        <v>197</v>
      </c>
      <c r="S5" t="s">
        <v>13</v>
      </c>
    </row>
    <row r="6" spans="1:19" ht="14.25" thickBot="1" x14ac:dyDescent="0.2">
      <c r="A6" s="48">
        <v>15</v>
      </c>
      <c r="B6" s="45" t="str">
        <f>IFERROR(VLOOKUP(A6,種目!$A$1:$B$40,2),"")</f>
        <v>1500m</v>
      </c>
      <c r="C6" s="51">
        <v>2999</v>
      </c>
      <c r="D6" s="67" t="str">
        <f>IFERROR(VLOOKUP(C6,選手男!$A$1:$E$100,5),"")</f>
        <v>竹迫　蒼真 2</v>
      </c>
      <c r="E6" s="71" t="s">
        <v>714</v>
      </c>
      <c r="F6" s="21"/>
      <c r="G6" s="56">
        <v>2</v>
      </c>
      <c r="H6" s="55"/>
      <c r="I6" s="21"/>
      <c r="J6" s="56"/>
      <c r="K6" s="55" t="s">
        <v>715</v>
      </c>
      <c r="L6" s="21"/>
      <c r="M6" s="60">
        <v>12</v>
      </c>
      <c r="N6" s="63"/>
      <c r="O6" s="42"/>
      <c r="Q6" s="19">
        <v>43715</v>
      </c>
      <c r="R6" t="s">
        <v>197</v>
      </c>
      <c r="S6" t="s">
        <v>13</v>
      </c>
    </row>
    <row r="7" spans="1:19" ht="15" thickTop="1" thickBot="1" x14ac:dyDescent="0.2">
      <c r="A7" s="47">
        <v>50</v>
      </c>
      <c r="B7" s="44" t="str">
        <f>IFERROR(VLOOKUP(A7,種目!$A$1:$B$40,2),"")</f>
        <v>5000m</v>
      </c>
      <c r="C7" s="50">
        <v>2990</v>
      </c>
      <c r="D7" s="65" t="str">
        <f>IFERROR(VLOOKUP(C7,選手男!$A$1:$E$100,5),"")</f>
        <v>木本　悠翔 3</v>
      </c>
      <c r="E7" s="70"/>
      <c r="F7" s="22"/>
      <c r="G7" s="54"/>
      <c r="H7" s="53"/>
      <c r="I7" s="22"/>
      <c r="J7" s="54"/>
      <c r="K7" s="53" t="s">
        <v>708</v>
      </c>
      <c r="L7" s="22"/>
      <c r="M7" s="59">
        <v>24</v>
      </c>
      <c r="N7" s="62"/>
      <c r="O7" s="41"/>
      <c r="Q7" s="19">
        <v>43715</v>
      </c>
      <c r="R7" t="s">
        <v>197</v>
      </c>
      <c r="S7" t="s">
        <v>13</v>
      </c>
    </row>
    <row r="8" spans="1:19" ht="15" thickTop="1" thickBot="1" x14ac:dyDescent="0.2">
      <c r="A8" s="78">
        <v>20003</v>
      </c>
      <c r="B8" s="79" t="str">
        <f>IFERROR(VLOOKUP(A8,種目!$A$1:$B$40,2),"")</f>
        <v>走幅跳</v>
      </c>
      <c r="C8" s="80">
        <v>2904</v>
      </c>
      <c r="D8" s="147" t="str">
        <f>IFERROR(VLOOKUP(C8,選手男!$A$1:$E$100,5),"")</f>
        <v>菅長　蒼良 2</v>
      </c>
      <c r="E8" s="148"/>
      <c r="F8" s="83"/>
      <c r="G8" s="149"/>
      <c r="H8" s="150"/>
      <c r="I8" s="83"/>
      <c r="J8" s="149"/>
      <c r="K8" s="150" t="s">
        <v>396</v>
      </c>
      <c r="L8" s="83"/>
      <c r="M8" s="84"/>
      <c r="N8" s="85"/>
      <c r="O8" s="151"/>
      <c r="Q8" s="19">
        <v>43715</v>
      </c>
      <c r="R8" t="s">
        <v>197</v>
      </c>
      <c r="S8" t="s">
        <v>13</v>
      </c>
    </row>
    <row r="12" spans="1:19" ht="27.75" thickBot="1" x14ac:dyDescent="0.2">
      <c r="A12" s="73" t="s">
        <v>60</v>
      </c>
    </row>
    <row r="13" spans="1:19" x14ac:dyDescent="0.15">
      <c r="A13" s="347" t="s">
        <v>6</v>
      </c>
      <c r="B13" s="349" t="s">
        <v>5</v>
      </c>
      <c r="C13" s="342" t="s">
        <v>7</v>
      </c>
      <c r="D13" s="344" t="s">
        <v>1</v>
      </c>
      <c r="E13" s="361" t="s">
        <v>44</v>
      </c>
      <c r="F13" s="361"/>
      <c r="G13" s="362"/>
      <c r="H13" s="363" t="s">
        <v>56</v>
      </c>
      <c r="I13" s="361"/>
      <c r="J13" s="362"/>
      <c r="K13" s="363" t="s">
        <v>45</v>
      </c>
      <c r="L13" s="361"/>
      <c r="M13" s="361"/>
      <c r="N13" s="347" t="s">
        <v>63</v>
      </c>
      <c r="O13" s="364" t="s">
        <v>64</v>
      </c>
      <c r="Q13" s="346" t="s">
        <v>20</v>
      </c>
      <c r="R13" s="346" t="s">
        <v>11</v>
      </c>
      <c r="S13" s="346" t="s">
        <v>21</v>
      </c>
    </row>
    <row r="14" spans="1:19" ht="14.25" thickBot="1" x14ac:dyDescent="0.2">
      <c r="A14" s="348"/>
      <c r="B14" s="350"/>
      <c r="C14" s="343"/>
      <c r="D14" s="345"/>
      <c r="E14" s="39" t="s">
        <v>8</v>
      </c>
      <c r="F14" s="39" t="s">
        <v>46</v>
      </c>
      <c r="G14" s="40" t="s">
        <v>47</v>
      </c>
      <c r="H14" s="38" t="s">
        <v>8</v>
      </c>
      <c r="I14" s="39" t="s">
        <v>46</v>
      </c>
      <c r="J14" s="40" t="s">
        <v>47</v>
      </c>
      <c r="K14" s="38" t="s">
        <v>8</v>
      </c>
      <c r="L14" s="39" t="s">
        <v>46</v>
      </c>
      <c r="M14" s="39" t="s">
        <v>48</v>
      </c>
      <c r="N14" s="348"/>
      <c r="O14" s="365"/>
      <c r="Q14" s="346"/>
      <c r="R14" s="346"/>
      <c r="S14" s="346"/>
    </row>
    <row r="15" spans="1:19" ht="15" thickTop="1" thickBot="1" x14ac:dyDescent="0.2">
      <c r="A15" s="78">
        <v>30</v>
      </c>
      <c r="B15" s="79" t="str">
        <f>IFERROR(VLOOKUP(A15,種目!$A$1:$B$40,2),"")</f>
        <v>3000m</v>
      </c>
      <c r="C15" s="80">
        <v>2996</v>
      </c>
      <c r="D15" s="147" t="str">
        <f>IFERROR(VLOOKUP(C15,選手女!$A$1:$E$100,5),"")</f>
        <v>福田　吉穂 2</v>
      </c>
      <c r="E15" s="148"/>
      <c r="F15" s="83"/>
      <c r="G15" s="149"/>
      <c r="H15" s="113"/>
      <c r="I15" s="111"/>
      <c r="J15" s="112"/>
      <c r="K15" s="150" t="s">
        <v>707</v>
      </c>
      <c r="L15" s="83"/>
      <c r="M15" s="84">
        <v>13</v>
      </c>
      <c r="N15" s="85"/>
      <c r="O15" s="151"/>
      <c r="Q15" s="19">
        <v>43715</v>
      </c>
      <c r="R15" t="s">
        <v>197</v>
      </c>
      <c r="S15" t="s">
        <v>13</v>
      </c>
    </row>
    <row r="16" spans="1:19" ht="27.75" thickBot="1" x14ac:dyDescent="0.2">
      <c r="A16" s="73" t="s">
        <v>65</v>
      </c>
      <c r="B16" t="s">
        <v>61</v>
      </c>
    </row>
    <row r="17" spans="1:19" x14ac:dyDescent="0.15">
      <c r="A17" s="366" t="s">
        <v>6</v>
      </c>
      <c r="B17" s="349" t="s">
        <v>5</v>
      </c>
      <c r="C17" s="342" t="s">
        <v>7</v>
      </c>
      <c r="D17" s="344" t="s">
        <v>1</v>
      </c>
      <c r="E17" s="361" t="s">
        <v>44</v>
      </c>
      <c r="F17" s="361"/>
      <c r="G17" s="362"/>
      <c r="H17" s="363" t="s">
        <v>56</v>
      </c>
      <c r="I17" s="361"/>
      <c r="J17" s="362"/>
      <c r="K17" s="363" t="s">
        <v>45</v>
      </c>
      <c r="L17" s="361"/>
      <c r="M17" s="361"/>
      <c r="N17" s="347" t="s">
        <v>63</v>
      </c>
      <c r="O17" s="364" t="s">
        <v>64</v>
      </c>
      <c r="Q17" s="346" t="s">
        <v>20</v>
      </c>
      <c r="R17" s="346" t="s">
        <v>11</v>
      </c>
      <c r="S17" s="346" t="s">
        <v>21</v>
      </c>
    </row>
    <row r="18" spans="1:19" ht="14.25" thickBot="1" x14ac:dyDescent="0.2">
      <c r="A18" s="367"/>
      <c r="B18" s="350"/>
      <c r="C18" s="343"/>
      <c r="D18" s="345"/>
      <c r="E18" s="39" t="s">
        <v>8</v>
      </c>
      <c r="F18" s="39" t="s">
        <v>46</v>
      </c>
      <c r="G18" s="40" t="s">
        <v>47</v>
      </c>
      <c r="H18" s="38" t="s">
        <v>8</v>
      </c>
      <c r="I18" s="39" t="s">
        <v>46</v>
      </c>
      <c r="J18" s="40" t="s">
        <v>47</v>
      </c>
      <c r="K18" s="38" t="s">
        <v>8</v>
      </c>
      <c r="L18" s="39" t="s">
        <v>46</v>
      </c>
      <c r="M18" s="39" t="s">
        <v>48</v>
      </c>
      <c r="N18" s="348"/>
      <c r="O18" s="365"/>
      <c r="Q18" s="346"/>
      <c r="R18" s="346"/>
      <c r="S18" s="346"/>
    </row>
    <row r="19" spans="1:19" ht="14.25" thickTop="1" x14ac:dyDescent="0.15">
      <c r="A19" s="371">
        <v>16000</v>
      </c>
      <c r="B19" s="374" t="str">
        <f>IFERROR(VLOOKUP(A19,種目!$A$1:$B$40,2),"")</f>
        <v>4×400</v>
      </c>
      <c r="C19" s="30">
        <v>2999</v>
      </c>
      <c r="D19" s="65" t="str">
        <f>IFERROR(VLOOKUP(C19,選手男!$A$1:$E$100,5),"")</f>
        <v>竹迫　蒼真 2</v>
      </c>
      <c r="E19" s="377" t="s">
        <v>710</v>
      </c>
      <c r="F19" s="336"/>
      <c r="G19" s="380">
        <v>2</v>
      </c>
      <c r="H19" s="383"/>
      <c r="I19" s="336"/>
      <c r="J19" s="380"/>
      <c r="K19" s="383" t="s">
        <v>670</v>
      </c>
      <c r="L19" s="336"/>
      <c r="M19" s="353">
        <v>8</v>
      </c>
      <c r="N19" s="403" t="s">
        <v>711</v>
      </c>
      <c r="O19" s="386" t="s">
        <v>122</v>
      </c>
      <c r="Q19" s="19">
        <v>43716</v>
      </c>
      <c r="R19" t="s">
        <v>197</v>
      </c>
      <c r="S19" t="s">
        <v>13</v>
      </c>
    </row>
    <row r="20" spans="1:19" x14ac:dyDescent="0.15">
      <c r="A20" s="372"/>
      <c r="B20" s="375"/>
      <c r="C20" s="33">
        <v>2904</v>
      </c>
      <c r="D20" s="66" t="str">
        <f>IFERROR(VLOOKUP(C20,選手男!$A$1:$E$100,5),"")</f>
        <v>菅長　蒼良 2</v>
      </c>
      <c r="E20" s="378"/>
      <c r="F20" s="337"/>
      <c r="G20" s="381"/>
      <c r="H20" s="384"/>
      <c r="I20" s="337"/>
      <c r="J20" s="381"/>
      <c r="K20" s="384"/>
      <c r="L20" s="337"/>
      <c r="M20" s="354"/>
      <c r="N20" s="369"/>
      <c r="O20" s="387"/>
      <c r="Q20" s="19">
        <v>43716</v>
      </c>
      <c r="R20" t="s">
        <v>197</v>
      </c>
      <c r="S20" t="s">
        <v>13</v>
      </c>
    </row>
    <row r="21" spans="1:19" x14ac:dyDescent="0.15">
      <c r="A21" s="372"/>
      <c r="B21" s="375"/>
      <c r="C21" s="31">
        <v>2907</v>
      </c>
      <c r="D21" s="67" t="str">
        <f>IFERROR(VLOOKUP(C21,選手男!$A$1:$E$100,5),"")</f>
        <v>肥塚　匠海 1</v>
      </c>
      <c r="E21" s="378"/>
      <c r="F21" s="337"/>
      <c r="G21" s="381"/>
      <c r="H21" s="384"/>
      <c r="I21" s="337"/>
      <c r="J21" s="381"/>
      <c r="K21" s="384"/>
      <c r="L21" s="337"/>
      <c r="M21" s="354"/>
      <c r="N21" s="369"/>
      <c r="O21" s="387"/>
      <c r="Q21" s="19">
        <v>43716</v>
      </c>
      <c r="R21" t="s">
        <v>197</v>
      </c>
      <c r="S21" t="s">
        <v>13</v>
      </c>
    </row>
    <row r="22" spans="1:19" ht="14.25" thickBot="1" x14ac:dyDescent="0.2">
      <c r="A22" s="373"/>
      <c r="B22" s="376"/>
      <c r="C22" s="34">
        <v>2903</v>
      </c>
      <c r="D22" s="69" t="str">
        <f>IFERROR(VLOOKUP(C22,選手男!$A$1:$E$100,5),"")</f>
        <v>福嶋　昇海 2</v>
      </c>
      <c r="E22" s="379"/>
      <c r="F22" s="338"/>
      <c r="G22" s="382"/>
      <c r="H22" s="385"/>
      <c r="I22" s="338"/>
      <c r="J22" s="382"/>
      <c r="K22" s="385"/>
      <c r="L22" s="338"/>
      <c r="M22" s="355"/>
      <c r="N22" s="370"/>
      <c r="O22" s="388"/>
      <c r="Q22" s="19">
        <v>43716</v>
      </c>
      <c r="R22" t="s">
        <v>197</v>
      </c>
      <c r="S22" t="s">
        <v>13</v>
      </c>
    </row>
    <row r="23" spans="1:19" ht="14.25" thickTop="1" x14ac:dyDescent="0.15">
      <c r="A23" s="371">
        <v>8000</v>
      </c>
      <c r="B23" s="374" t="str">
        <f>IFERROR(VLOOKUP(A23,種目!$A$1:$B$40,2),"")</f>
        <v>4×100</v>
      </c>
      <c r="C23" s="30">
        <v>2905</v>
      </c>
      <c r="D23" s="65" t="str">
        <f>IFERROR(VLOOKUP(C23,選手女!$A$1:$E$100,5),"")</f>
        <v>伊勢真由子 1</v>
      </c>
      <c r="E23" s="377" t="s">
        <v>706</v>
      </c>
      <c r="F23" s="336"/>
      <c r="G23" s="333">
        <v>3</v>
      </c>
      <c r="H23" s="383"/>
      <c r="I23" s="336"/>
      <c r="J23" s="380"/>
      <c r="K23" s="383"/>
      <c r="L23" s="336"/>
      <c r="M23" s="353"/>
      <c r="N23" s="368" t="s">
        <v>160</v>
      </c>
      <c r="O23" s="386" t="s">
        <v>122</v>
      </c>
      <c r="Q23" s="19">
        <v>43715</v>
      </c>
      <c r="R23" t="s">
        <v>197</v>
      </c>
      <c r="S23" t="s">
        <v>13</v>
      </c>
    </row>
    <row r="24" spans="1:19" x14ac:dyDescent="0.15">
      <c r="A24" s="372"/>
      <c r="B24" s="375" t="str">
        <f>IFERROR(VLOOKUP(A24,[2]種目!$A$1:$B$40,2),"")</f>
        <v/>
      </c>
      <c r="C24" s="33">
        <v>2904</v>
      </c>
      <c r="D24" s="66" t="str">
        <f>IFERROR(VLOOKUP(C24,選手女!$A$1:$E$100,5),"")</f>
        <v>横山　怜那 1</v>
      </c>
      <c r="E24" s="378"/>
      <c r="F24" s="337"/>
      <c r="G24" s="334"/>
      <c r="H24" s="384"/>
      <c r="I24" s="337"/>
      <c r="J24" s="381"/>
      <c r="K24" s="384"/>
      <c r="L24" s="337"/>
      <c r="M24" s="354"/>
      <c r="N24" s="369"/>
      <c r="O24" s="387"/>
      <c r="Q24" s="19">
        <v>43715</v>
      </c>
      <c r="R24" t="s">
        <v>197</v>
      </c>
      <c r="S24" t="s">
        <v>13</v>
      </c>
    </row>
    <row r="25" spans="1:19" x14ac:dyDescent="0.15">
      <c r="A25" s="372"/>
      <c r="B25" s="375" t="str">
        <f>IFERROR(VLOOKUP(A25,[2]種目!$A$1:$B$40,2),"")</f>
        <v/>
      </c>
      <c r="C25" s="31">
        <v>2903</v>
      </c>
      <c r="D25" s="67" t="str">
        <f>IFERROR(VLOOKUP(C25,選手女!$A$1:$E$100,5),"")</f>
        <v>濱本　　月 2</v>
      </c>
      <c r="E25" s="378"/>
      <c r="F25" s="337"/>
      <c r="G25" s="334"/>
      <c r="H25" s="384"/>
      <c r="I25" s="337"/>
      <c r="J25" s="381"/>
      <c r="K25" s="384"/>
      <c r="L25" s="337"/>
      <c r="M25" s="354"/>
      <c r="N25" s="369"/>
      <c r="O25" s="387"/>
      <c r="Q25" s="19">
        <v>43715</v>
      </c>
      <c r="R25" t="s">
        <v>197</v>
      </c>
      <c r="S25" t="s">
        <v>13</v>
      </c>
    </row>
    <row r="26" spans="1:19" ht="14.25" thickBot="1" x14ac:dyDescent="0.2">
      <c r="A26" s="373"/>
      <c r="B26" s="376" t="str">
        <f>IFERROR(VLOOKUP(A26,[2]種目!$A$1:$B$40,2),"")</f>
        <v/>
      </c>
      <c r="C26" s="32">
        <v>2995</v>
      </c>
      <c r="D26" s="68" t="str">
        <f>IFERROR(VLOOKUP(C26,選手女!$A$1:$E$100,5),"")</f>
        <v>梶原　彩美 2</v>
      </c>
      <c r="E26" s="379"/>
      <c r="F26" s="338"/>
      <c r="G26" s="335"/>
      <c r="H26" s="385"/>
      <c r="I26" s="338"/>
      <c r="J26" s="382"/>
      <c r="K26" s="385"/>
      <c r="L26" s="338"/>
      <c r="M26" s="355"/>
      <c r="N26" s="370"/>
      <c r="O26" s="388"/>
      <c r="Q26" s="19">
        <v>43715</v>
      </c>
      <c r="R26" t="s">
        <v>197</v>
      </c>
      <c r="S26" t="s">
        <v>13</v>
      </c>
    </row>
    <row r="27" spans="1:19" ht="14.25" thickTop="1" x14ac:dyDescent="0.15">
      <c r="A27" s="371">
        <v>16000</v>
      </c>
      <c r="B27" s="374" t="str">
        <f>IFERROR(VLOOKUP(A27,種目!$A$1:$B$40,2),"")</f>
        <v>4×400</v>
      </c>
      <c r="C27" s="30">
        <v>2903</v>
      </c>
      <c r="D27" s="65" t="str">
        <f>IFERROR(VLOOKUP(C27,選手女!$A$1:$E$100,5),"")</f>
        <v>濱本　　月 2</v>
      </c>
      <c r="E27" s="377" t="s">
        <v>709</v>
      </c>
      <c r="F27" s="336"/>
      <c r="G27" s="333">
        <v>6</v>
      </c>
      <c r="H27" s="383"/>
      <c r="I27" s="336"/>
      <c r="J27" s="380"/>
      <c r="K27" s="383"/>
      <c r="L27" s="336"/>
      <c r="M27" s="353"/>
      <c r="N27" s="368" t="s">
        <v>482</v>
      </c>
      <c r="O27" s="386" t="s">
        <v>163</v>
      </c>
      <c r="Q27" s="19">
        <v>43716</v>
      </c>
      <c r="R27" t="s">
        <v>197</v>
      </c>
      <c r="S27" t="s">
        <v>13</v>
      </c>
    </row>
    <row r="28" spans="1:19" x14ac:dyDescent="0.15">
      <c r="A28" s="372"/>
      <c r="B28" s="375" t="str">
        <f>IFERROR(VLOOKUP(A28,[2]種目!$A$1:$B$40,2),"")</f>
        <v/>
      </c>
      <c r="C28" s="33">
        <v>2995</v>
      </c>
      <c r="D28" s="66" t="str">
        <f>IFERROR(VLOOKUP(C28,選手女!$A$1:$E$100,5),"")</f>
        <v>梶原　彩美 2</v>
      </c>
      <c r="E28" s="378"/>
      <c r="F28" s="337"/>
      <c r="G28" s="334"/>
      <c r="H28" s="384"/>
      <c r="I28" s="337"/>
      <c r="J28" s="381"/>
      <c r="K28" s="384"/>
      <c r="L28" s="337"/>
      <c r="M28" s="354"/>
      <c r="N28" s="369"/>
      <c r="O28" s="387"/>
      <c r="Q28" s="19">
        <v>43716</v>
      </c>
      <c r="R28" t="s">
        <v>197</v>
      </c>
      <c r="S28" t="s">
        <v>13</v>
      </c>
    </row>
    <row r="29" spans="1:19" x14ac:dyDescent="0.15">
      <c r="A29" s="372"/>
      <c r="B29" s="375" t="str">
        <f>IFERROR(VLOOKUP(A29,[2]種目!$A$1:$B$40,2),"")</f>
        <v/>
      </c>
      <c r="C29" s="31">
        <v>2905</v>
      </c>
      <c r="D29" s="67" t="str">
        <f>IFERROR(VLOOKUP(C29,選手女!$A$1:$E$100,5),"")</f>
        <v>伊勢真由子 1</v>
      </c>
      <c r="E29" s="378"/>
      <c r="F29" s="337"/>
      <c r="G29" s="334"/>
      <c r="H29" s="384"/>
      <c r="I29" s="337"/>
      <c r="J29" s="381"/>
      <c r="K29" s="384"/>
      <c r="L29" s="337"/>
      <c r="M29" s="354"/>
      <c r="N29" s="369"/>
      <c r="O29" s="387"/>
      <c r="Q29" s="19">
        <v>43716</v>
      </c>
      <c r="R29" t="s">
        <v>197</v>
      </c>
      <c r="S29" t="s">
        <v>13</v>
      </c>
    </row>
    <row r="30" spans="1:19" ht="14.25" thickBot="1" x14ac:dyDescent="0.2">
      <c r="A30" s="400"/>
      <c r="B30" s="401" t="str">
        <f>IFERROR(VLOOKUP(A30,[2]種目!$A$1:$B$40,2),"")</f>
        <v/>
      </c>
      <c r="C30" s="87">
        <v>2904</v>
      </c>
      <c r="D30" s="109" t="str">
        <f>IFERROR(VLOOKUP(C30,選手女!$A$1:$E$100,5),"")</f>
        <v>横山　怜那 1</v>
      </c>
      <c r="E30" s="402"/>
      <c r="F30" s="392"/>
      <c r="G30" s="391"/>
      <c r="H30" s="396"/>
      <c r="I30" s="392"/>
      <c r="J30" s="398"/>
      <c r="K30" s="396"/>
      <c r="L30" s="392"/>
      <c r="M30" s="393"/>
      <c r="N30" s="399"/>
      <c r="O30" s="397"/>
      <c r="Q30" s="19">
        <v>43716</v>
      </c>
      <c r="R30" t="s">
        <v>197</v>
      </c>
      <c r="S30" t="s">
        <v>13</v>
      </c>
    </row>
    <row r="31" spans="1:19" ht="14.25" thickBot="1" x14ac:dyDescent="0.2"/>
    <row r="32" spans="1:19" ht="14.25" thickBot="1" x14ac:dyDescent="0.2">
      <c r="M32" s="156"/>
      <c r="N32" s="157" t="s">
        <v>120</v>
      </c>
      <c r="O32" s="158" t="s">
        <v>121</v>
      </c>
    </row>
    <row r="33" spans="13:15" ht="14.25" thickTop="1" x14ac:dyDescent="0.15">
      <c r="M33" s="159" t="s">
        <v>119</v>
      </c>
      <c r="N33" s="160">
        <v>6</v>
      </c>
      <c r="O33" s="161">
        <v>114</v>
      </c>
    </row>
    <row r="34" spans="13:15" ht="14.25" thickBot="1" x14ac:dyDescent="0.2">
      <c r="M34" s="162" t="s">
        <v>122</v>
      </c>
      <c r="N34" s="163">
        <v>6</v>
      </c>
      <c r="O34" s="164">
        <v>97</v>
      </c>
    </row>
  </sheetData>
  <mergeCells count="75">
    <mergeCell ref="L27:L30"/>
    <mergeCell ref="M27:M30"/>
    <mergeCell ref="N27:N30"/>
    <mergeCell ref="O27:O30"/>
    <mergeCell ref="N13:N14"/>
    <mergeCell ref="O13:O14"/>
    <mergeCell ref="O23:O26"/>
    <mergeCell ref="L23:L26"/>
    <mergeCell ref="M23:M26"/>
    <mergeCell ref="N23:N26"/>
    <mergeCell ref="L19:L22"/>
    <mergeCell ref="M19:M22"/>
    <mergeCell ref="N19:N22"/>
    <mergeCell ref="O19:O22"/>
    <mergeCell ref="N17:N18"/>
    <mergeCell ref="O17:O18"/>
    <mergeCell ref="A27:A30"/>
    <mergeCell ref="B27:B30"/>
    <mergeCell ref="E27:E30"/>
    <mergeCell ref="F27:F30"/>
    <mergeCell ref="G27:G30"/>
    <mergeCell ref="H27:H30"/>
    <mergeCell ref="I27:I30"/>
    <mergeCell ref="J27:J30"/>
    <mergeCell ref="K27:K30"/>
    <mergeCell ref="I23:I26"/>
    <mergeCell ref="J23:J26"/>
    <mergeCell ref="K23:K26"/>
    <mergeCell ref="H23:H26"/>
    <mergeCell ref="A23:A26"/>
    <mergeCell ref="B23:B26"/>
    <mergeCell ref="E23:E26"/>
    <mergeCell ref="F23:F26"/>
    <mergeCell ref="G23:G26"/>
    <mergeCell ref="A19:A22"/>
    <mergeCell ref="B19:B22"/>
    <mergeCell ref="E19:E22"/>
    <mergeCell ref="F19:F22"/>
    <mergeCell ref="G19:G22"/>
    <mergeCell ref="H19:H22"/>
    <mergeCell ref="I19:I22"/>
    <mergeCell ref="J19:J22"/>
    <mergeCell ref="K19:K22"/>
    <mergeCell ref="K17:M17"/>
    <mergeCell ref="Q17:Q18"/>
    <mergeCell ref="R17:R18"/>
    <mergeCell ref="S17:S18"/>
    <mergeCell ref="A17:A18"/>
    <mergeCell ref="B17:B18"/>
    <mergeCell ref="C17:C18"/>
    <mergeCell ref="D17:D18"/>
    <mergeCell ref="E17:G17"/>
    <mergeCell ref="H17:J17"/>
    <mergeCell ref="Q13:Q14"/>
    <mergeCell ref="R13:R14"/>
    <mergeCell ref="S13:S14"/>
    <mergeCell ref="A13:A14"/>
    <mergeCell ref="B13:B14"/>
    <mergeCell ref="C13:C14"/>
    <mergeCell ref="D13:D14"/>
    <mergeCell ref="E13:G13"/>
    <mergeCell ref="K13:M13"/>
    <mergeCell ref="H13:J13"/>
    <mergeCell ref="S2:S3"/>
    <mergeCell ref="A2:A3"/>
    <mergeCell ref="B2:B3"/>
    <mergeCell ref="C2:C3"/>
    <mergeCell ref="D2:D3"/>
    <mergeCell ref="E2:G2"/>
    <mergeCell ref="H2:J2"/>
    <mergeCell ref="K2:M2"/>
    <mergeCell ref="N2:N3"/>
    <mergeCell ref="O2:O3"/>
    <mergeCell ref="Q2:Q3"/>
    <mergeCell ref="R2:R3"/>
  </mergeCells>
  <phoneticPr fontId="2"/>
  <conditionalFormatting sqref="E4">
    <cfRule type="expression" dxfId="120" priority="70" stopIfTrue="1">
      <formula>AND(#REF!&gt;1,$D4="")</formula>
    </cfRule>
  </conditionalFormatting>
  <conditionalFormatting sqref="E5:E7">
    <cfRule type="expression" dxfId="119" priority="69" stopIfTrue="1">
      <formula>AND(#REF!&gt;1,$D5="")</formula>
    </cfRule>
  </conditionalFormatting>
  <conditionalFormatting sqref="E8 H4:H8 K4:K8">
    <cfRule type="expression" dxfId="118" priority="68" stopIfTrue="1">
      <formula>AND(#REF!&gt;1,$D4="")</formula>
    </cfRule>
  </conditionalFormatting>
  <conditionalFormatting sqref="E19:E20">
    <cfRule type="expression" dxfId="117" priority="61" stopIfTrue="1">
      <formula>AND(#REF!&gt;1,$D19="")</formula>
    </cfRule>
  </conditionalFormatting>
  <conditionalFormatting sqref="E23:E24">
    <cfRule type="expression" dxfId="116" priority="60" stopIfTrue="1">
      <formula>AND(#REF!&gt;1,$D23="")</formula>
    </cfRule>
  </conditionalFormatting>
  <conditionalFormatting sqref="E27:E28">
    <cfRule type="expression" dxfId="115" priority="59" stopIfTrue="1">
      <formula>AND(#REF!&gt;1,$D27="")</formula>
    </cfRule>
  </conditionalFormatting>
  <conditionalFormatting sqref="H19:H20">
    <cfRule type="expression" dxfId="114" priority="12" stopIfTrue="1">
      <formula>AND(#REF!&gt;1,$D19="")</formula>
    </cfRule>
  </conditionalFormatting>
  <conditionalFormatting sqref="K19:K20">
    <cfRule type="expression" dxfId="113" priority="10" stopIfTrue="1">
      <formula>AND(#REF!&gt;1,$D19="")</formula>
    </cfRule>
  </conditionalFormatting>
  <conditionalFormatting sqref="H23:H24">
    <cfRule type="expression" dxfId="112" priority="9" stopIfTrue="1">
      <formula>AND(#REF!&gt;1,$D23="")</formula>
    </cfRule>
  </conditionalFormatting>
  <conditionalFormatting sqref="H27:H28">
    <cfRule type="expression" dxfId="111" priority="8" stopIfTrue="1">
      <formula>AND(#REF!&gt;1,$D27="")</formula>
    </cfRule>
  </conditionalFormatting>
  <conditionalFormatting sqref="K27:K28">
    <cfRule type="expression" dxfId="110" priority="6" stopIfTrue="1">
      <formula>AND(#REF!&gt;1,$D27="")</formula>
    </cfRule>
  </conditionalFormatting>
  <conditionalFormatting sqref="K23:K24">
    <cfRule type="expression" dxfId="109" priority="7" stopIfTrue="1">
      <formula>AND(#REF!&gt;1,$D23="")</formula>
    </cfRule>
  </conditionalFormatting>
  <conditionalFormatting sqref="K15 E15">
    <cfRule type="expression" dxfId="108" priority="2" stopIfTrue="1">
      <formula>AND(#REF!&gt;1,$D15="")</formula>
    </cfRule>
  </conditionalFormatting>
  <conditionalFormatting sqref="H15">
    <cfRule type="expression" dxfId="107" priority="1" stopIfTrue="1">
      <formula>AND(#REF!&gt;1,$D15="")</formula>
    </cfRule>
  </conditionalFormatting>
  <dataValidations count="5">
    <dataValidation type="whole" imeMode="halfAlpha" allowBlank="1" showInputMessage="1" showErrorMessage="1" sqref="A4:A8 A15" xr:uid="{00000000-0002-0000-1100-000000000000}">
      <formula1>1</formula1>
      <formula2>100000</formula2>
    </dataValidation>
    <dataValidation allowBlank="1" showInputMessage="1" sqref="A1:A3 P17:Q18 P2:Q8 A16:A1048576 B23:B1048576 A9:A14 D1:D1048576 B1:B19 P13:Q15 Q19:Q30" xr:uid="{00000000-0002-0000-1100-000001000000}"/>
    <dataValidation imeMode="hiragana" allowBlank="1" showInputMessage="1" showErrorMessage="1" sqref="N1:O11 K12:L12 N13:O31 N35:O1048576" xr:uid="{00000000-0002-0000-1100-000002000000}"/>
    <dataValidation imeMode="halfAlpha" allowBlank="1" showInputMessage="1" showErrorMessage="1" sqref="C1:C1048576 E1:M11 H12:J12 H13:M15 E12:G15 E16:L1048576 M16:M31 M35:M1048576" xr:uid="{00000000-0002-0000-1100-000003000000}"/>
    <dataValidation imeMode="hiragana" allowBlank="1" showInputMessage="1" sqref="O34 M33:N34" xr:uid="{00000000-0002-0000-1100-000004000000}"/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&amp;L&amp;"-,太字"&amp;14&amp;A　結果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71"/>
  <sheetViews>
    <sheetView view="pageBreakPreview" zoomScaleNormal="100" zoomScaleSheetLayoutView="100" workbookViewId="0">
      <pane xSplit="4" ySplit="3" topLeftCell="E64" activePane="bottomRight" state="frozen"/>
      <selection pane="topRight" activeCell="E1" sqref="E1"/>
      <selection pane="bottomLeft" activeCell="A4" sqref="A4"/>
      <selection pane="bottomRight" activeCell="M69" sqref="M69:O71"/>
    </sheetView>
  </sheetViews>
  <sheetFormatPr defaultRowHeight="13.5" x14ac:dyDescent="0.15"/>
  <cols>
    <col min="1" max="1" width="6.5" bestFit="1" customWidth="1"/>
    <col min="2" max="2" width="11.625" bestFit="1" customWidth="1"/>
    <col min="3" max="3" width="5.5" bestFit="1" customWidth="1"/>
    <col min="4" max="4" width="13.875" bestFit="1" customWidth="1"/>
    <col min="5" max="5" width="8.25" bestFit="1" customWidth="1"/>
    <col min="6" max="6" width="6.5" bestFit="1" customWidth="1"/>
    <col min="7" max="7" width="8.125" bestFit="1" customWidth="1"/>
    <col min="8" max="8" width="11.625" bestFit="1" customWidth="1"/>
    <col min="9" max="9" width="5.5" bestFit="1" customWidth="1"/>
    <col min="10" max="10" width="10.5" bestFit="1" customWidth="1"/>
    <col min="11" max="11" width="13" bestFit="1" customWidth="1"/>
    <col min="12" max="12" width="7.125" bestFit="1" customWidth="1"/>
    <col min="14" max="14" width="12.5" bestFit="1" customWidth="1"/>
    <col min="15" max="15" width="10.25" bestFit="1" customWidth="1"/>
    <col min="17" max="17" width="10.5" bestFit="1" customWidth="1"/>
    <col min="18" max="18" width="10" bestFit="1" customWidth="1"/>
    <col min="19" max="19" width="7.125" bestFit="1" customWidth="1"/>
  </cols>
  <sheetData>
    <row r="1" spans="1:19" ht="27.75" thickBot="1" x14ac:dyDescent="0.2">
      <c r="A1" s="73" t="s">
        <v>59</v>
      </c>
    </row>
    <row r="2" spans="1:19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44</v>
      </c>
      <c r="F2" s="361"/>
      <c r="G2" s="362"/>
      <c r="H2" s="363" t="s">
        <v>56</v>
      </c>
      <c r="I2" s="361"/>
      <c r="J2" s="362"/>
      <c r="K2" s="363" t="s">
        <v>45</v>
      </c>
      <c r="L2" s="361"/>
      <c r="M2" s="361"/>
      <c r="N2" s="347" t="s">
        <v>63</v>
      </c>
      <c r="O2" s="364" t="s">
        <v>64</v>
      </c>
      <c r="Q2" s="346" t="s">
        <v>20</v>
      </c>
      <c r="R2" s="346" t="s">
        <v>11</v>
      </c>
      <c r="S2" s="346" t="s">
        <v>21</v>
      </c>
    </row>
    <row r="3" spans="1:19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40" t="s">
        <v>47</v>
      </c>
      <c r="K3" s="38" t="s">
        <v>8</v>
      </c>
      <c r="L3" s="39" t="s">
        <v>46</v>
      </c>
      <c r="M3" s="39" t="s">
        <v>48</v>
      </c>
      <c r="N3" s="348"/>
      <c r="O3" s="365"/>
      <c r="Q3" s="346"/>
      <c r="R3" s="346"/>
      <c r="S3" s="346"/>
    </row>
    <row r="4" spans="1:19" ht="14.25" thickTop="1" x14ac:dyDescent="0.15">
      <c r="A4" s="47">
        <v>1</v>
      </c>
      <c r="B4" s="44" t="str">
        <f>IFERROR(VLOOKUP(A4,種目!$A$1:$B$40,2),"")</f>
        <v>100m</v>
      </c>
      <c r="C4" s="50">
        <v>2903</v>
      </c>
      <c r="D4" s="65" t="str">
        <f>IFERROR(VLOOKUP(C4,選手男!$A$1:$E$100,5),"")</f>
        <v>福嶋　昇海 2</v>
      </c>
      <c r="E4" s="70" t="s">
        <v>739</v>
      </c>
      <c r="F4" s="20" t="s">
        <v>740</v>
      </c>
      <c r="G4" s="54">
        <v>6</v>
      </c>
      <c r="H4" s="53"/>
      <c r="I4" s="20"/>
      <c r="J4" s="54"/>
      <c r="K4" s="53"/>
      <c r="L4" s="20"/>
      <c r="M4" s="59"/>
      <c r="N4" s="62" t="s">
        <v>747</v>
      </c>
      <c r="O4" s="41" t="s">
        <v>748</v>
      </c>
      <c r="Q4" s="19">
        <v>43736</v>
      </c>
      <c r="R4" t="s">
        <v>720</v>
      </c>
      <c r="S4" t="s">
        <v>13</v>
      </c>
    </row>
    <row r="5" spans="1:19" ht="14.25" thickBot="1" x14ac:dyDescent="0.2">
      <c r="A5" s="48">
        <v>1</v>
      </c>
      <c r="B5" s="45" t="str">
        <f>IFERROR(VLOOKUP(A5,種目!$A$1:$B$40,2),"")</f>
        <v>100m</v>
      </c>
      <c r="C5" s="51">
        <v>2908</v>
      </c>
      <c r="D5" s="67" t="str">
        <f>IFERROR(VLOOKUP(C5,選手男!$A$1:$E$100,5),"")</f>
        <v>三尾　祐貴 1</v>
      </c>
      <c r="E5" s="71" t="s">
        <v>741</v>
      </c>
      <c r="F5" s="76" t="s">
        <v>742</v>
      </c>
      <c r="G5" s="56">
        <v>4</v>
      </c>
      <c r="H5" s="55"/>
      <c r="I5" s="21"/>
      <c r="J5" s="56"/>
      <c r="K5" s="55"/>
      <c r="L5" s="21"/>
      <c r="M5" s="60"/>
      <c r="N5" s="63"/>
      <c r="O5" s="42"/>
      <c r="Q5" s="19">
        <v>43736</v>
      </c>
      <c r="R5" t="s">
        <v>720</v>
      </c>
      <c r="S5" t="s">
        <v>13</v>
      </c>
    </row>
    <row r="6" spans="1:19" ht="14.25" thickTop="1" x14ac:dyDescent="0.15">
      <c r="A6" s="47">
        <v>2</v>
      </c>
      <c r="B6" s="44" t="str">
        <f>IFERROR(VLOOKUP(A6,種目!$A$1:$B$40,2),"")</f>
        <v>200m</v>
      </c>
      <c r="C6" s="50">
        <v>2903</v>
      </c>
      <c r="D6" s="65" t="str">
        <f>IFERROR(VLOOKUP(C6,選手男!$A$1:$E$100,5),"")</f>
        <v>福嶋　昇海 2</v>
      </c>
      <c r="E6" s="70" t="s">
        <v>780</v>
      </c>
      <c r="F6" s="20" t="s">
        <v>781</v>
      </c>
      <c r="G6" s="54">
        <v>3</v>
      </c>
      <c r="H6" s="53" t="s">
        <v>789</v>
      </c>
      <c r="I6" s="20" t="s">
        <v>790</v>
      </c>
      <c r="J6" s="54">
        <v>8</v>
      </c>
      <c r="K6" s="53"/>
      <c r="L6" s="22"/>
      <c r="M6" s="59"/>
      <c r="N6" s="62" t="s">
        <v>775</v>
      </c>
      <c r="O6" s="41" t="s">
        <v>811</v>
      </c>
      <c r="Q6" s="19">
        <v>43737</v>
      </c>
      <c r="R6" t="s">
        <v>720</v>
      </c>
      <c r="S6" t="s">
        <v>13</v>
      </c>
    </row>
    <row r="7" spans="1:19" ht="27.75" thickBot="1" x14ac:dyDescent="0.2">
      <c r="A7" s="49">
        <v>2</v>
      </c>
      <c r="B7" s="46" t="str">
        <f>IFERROR(VLOOKUP(A7,種目!$A$1:$B$40,2),"")</f>
        <v>200m</v>
      </c>
      <c r="C7" s="52">
        <v>2908</v>
      </c>
      <c r="D7" s="69" t="str">
        <f>IFERROR(VLOOKUP(C7,選手男!$A$1:$E$100,5),"")</f>
        <v>三尾　祐貴 1</v>
      </c>
      <c r="E7" s="72" t="s">
        <v>778</v>
      </c>
      <c r="F7" s="77" t="s">
        <v>779</v>
      </c>
      <c r="G7" s="58">
        <v>5</v>
      </c>
      <c r="H7" s="57" t="s">
        <v>791</v>
      </c>
      <c r="I7" s="77" t="s">
        <v>792</v>
      </c>
      <c r="J7" s="58">
        <v>7</v>
      </c>
      <c r="K7" s="57"/>
      <c r="L7" s="23"/>
      <c r="M7" s="61"/>
      <c r="N7" s="315" t="s">
        <v>798</v>
      </c>
      <c r="O7" s="43" t="s">
        <v>812</v>
      </c>
      <c r="Q7" s="19">
        <v>43737</v>
      </c>
      <c r="R7" t="s">
        <v>720</v>
      </c>
      <c r="S7" t="s">
        <v>13</v>
      </c>
    </row>
    <row r="8" spans="1:19" ht="14.25" thickTop="1" x14ac:dyDescent="0.15">
      <c r="A8" s="47">
        <v>8</v>
      </c>
      <c r="B8" s="44" t="str">
        <f>IFERROR(VLOOKUP(A8,種目!$A$1:$B$40,2),"")</f>
        <v>800m</v>
      </c>
      <c r="C8" s="50">
        <v>2907</v>
      </c>
      <c r="D8" s="65" t="str">
        <f>IFERROR(VLOOKUP(C8,選手男!$A$1:$E$100,5),"")</f>
        <v>肥塚　匠海 1</v>
      </c>
      <c r="E8" s="70" t="s">
        <v>767</v>
      </c>
      <c r="F8" s="22"/>
      <c r="G8" s="54"/>
      <c r="H8" s="53"/>
      <c r="I8" s="22"/>
      <c r="J8" s="54"/>
      <c r="K8" s="53"/>
      <c r="L8" s="22"/>
      <c r="M8" s="59"/>
      <c r="N8" s="62"/>
      <c r="O8" s="41"/>
      <c r="Q8" s="19">
        <v>43737</v>
      </c>
      <c r="R8" t="s">
        <v>720</v>
      </c>
      <c r="S8" t="s">
        <v>13</v>
      </c>
    </row>
    <row r="9" spans="1:19" x14ac:dyDescent="0.15">
      <c r="A9" s="48">
        <v>8</v>
      </c>
      <c r="B9" s="45" t="str">
        <f>IFERROR(VLOOKUP(A9,種目!$A$1:$B$40,2),"")</f>
        <v>800m</v>
      </c>
      <c r="C9" s="51">
        <v>2911</v>
      </c>
      <c r="D9" s="67" t="str">
        <f>IFERROR(VLOOKUP(C9,選手男!$A$1:$E$100,5),"")</f>
        <v>吉田　弘輝 1</v>
      </c>
      <c r="E9" s="71" t="s">
        <v>770</v>
      </c>
      <c r="F9" s="21"/>
      <c r="G9" s="56">
        <v>6</v>
      </c>
      <c r="H9" s="55"/>
      <c r="I9" s="21"/>
      <c r="J9" s="56"/>
      <c r="K9" s="55"/>
      <c r="L9" s="21"/>
      <c r="M9" s="60"/>
      <c r="N9" s="63" t="s">
        <v>772</v>
      </c>
      <c r="O9" s="42" t="s">
        <v>118</v>
      </c>
      <c r="Q9" s="19">
        <v>43737</v>
      </c>
      <c r="R9" t="s">
        <v>720</v>
      </c>
      <c r="S9" t="s">
        <v>13</v>
      </c>
    </row>
    <row r="10" spans="1:19" ht="14.25" thickBot="1" x14ac:dyDescent="0.2">
      <c r="A10" s="49">
        <v>8</v>
      </c>
      <c r="B10" s="46" t="str">
        <f>IFERROR(VLOOKUP(A10,種目!$A$1:$B$40,2),"")</f>
        <v>800m</v>
      </c>
      <c r="C10" s="52">
        <v>2999</v>
      </c>
      <c r="D10" s="69" t="str">
        <f>IFERROR(VLOOKUP(C10,選手男!$A$1:$E$100,5),"")</f>
        <v>竹迫　蒼真 2</v>
      </c>
      <c r="E10" s="72" t="s">
        <v>771</v>
      </c>
      <c r="F10" s="23"/>
      <c r="G10" s="58">
        <v>1</v>
      </c>
      <c r="H10" s="57" t="s">
        <v>788</v>
      </c>
      <c r="I10" s="23"/>
      <c r="J10" s="58">
        <v>1</v>
      </c>
      <c r="K10" s="57" t="s">
        <v>797</v>
      </c>
      <c r="L10" s="23"/>
      <c r="M10" s="61">
        <v>2</v>
      </c>
      <c r="N10" s="64" t="s">
        <v>799</v>
      </c>
      <c r="O10" s="43"/>
      <c r="Q10" s="19">
        <v>43737</v>
      </c>
      <c r="R10" t="s">
        <v>720</v>
      </c>
      <c r="S10" t="s">
        <v>13</v>
      </c>
    </row>
    <row r="11" spans="1:19" ht="14.25" thickTop="1" x14ac:dyDescent="0.15">
      <c r="A11" s="47">
        <v>15</v>
      </c>
      <c r="B11" s="44" t="str">
        <f>IFERROR(VLOOKUP(A11,種目!$A$1:$B$40,2),"")</f>
        <v>1500m</v>
      </c>
      <c r="C11" s="50">
        <v>2901</v>
      </c>
      <c r="D11" s="65" t="str">
        <f>IFERROR(VLOOKUP(C11,選手男!$A$1:$E$100,5),"")</f>
        <v>備生　智大 2</v>
      </c>
      <c r="E11" s="70" t="s">
        <v>728</v>
      </c>
      <c r="F11" s="20"/>
      <c r="G11" s="54">
        <v>3</v>
      </c>
      <c r="H11" s="53"/>
      <c r="I11" s="20"/>
      <c r="J11" s="54"/>
      <c r="K11" s="53" t="s">
        <v>751</v>
      </c>
      <c r="L11" s="20"/>
      <c r="M11" s="59">
        <v>7</v>
      </c>
      <c r="N11" s="62" t="s">
        <v>744</v>
      </c>
      <c r="O11" s="41"/>
      <c r="Q11" s="19">
        <v>43736</v>
      </c>
      <c r="R11" t="s">
        <v>720</v>
      </c>
      <c r="S11" t="s">
        <v>13</v>
      </c>
    </row>
    <row r="12" spans="1:19" x14ac:dyDescent="0.15">
      <c r="A12" s="48">
        <v>15</v>
      </c>
      <c r="B12" s="45" t="str">
        <f>IFERROR(VLOOKUP(A13,種目!$A$1:$B$40,2),"")</f>
        <v>1500m</v>
      </c>
      <c r="C12" s="51">
        <v>2902</v>
      </c>
      <c r="D12" s="67" t="str">
        <f>IFERROR(VLOOKUP(C12,選手男!$A$1:$E$100,5),"")</f>
        <v>大髙　流南 2</v>
      </c>
      <c r="E12" s="71" t="s">
        <v>727</v>
      </c>
      <c r="F12" s="21"/>
      <c r="G12" s="56">
        <v>11</v>
      </c>
      <c r="H12" s="55"/>
      <c r="I12" s="21"/>
      <c r="J12" s="56"/>
      <c r="K12" s="55"/>
      <c r="L12" s="21"/>
      <c r="M12" s="60"/>
      <c r="N12" s="63"/>
      <c r="O12" s="42"/>
      <c r="Q12" s="19">
        <v>43736</v>
      </c>
      <c r="R12" t="s">
        <v>720</v>
      </c>
      <c r="S12" t="s">
        <v>13</v>
      </c>
    </row>
    <row r="13" spans="1:19" ht="14.25" thickBot="1" x14ac:dyDescent="0.2">
      <c r="A13" s="48">
        <v>15</v>
      </c>
      <c r="B13" s="45" t="str">
        <f>IFERROR(VLOOKUP(A13,種目!$A$1:$B$40,2),"")</f>
        <v>1500m</v>
      </c>
      <c r="C13" s="51">
        <v>2999</v>
      </c>
      <c r="D13" s="67" t="str">
        <f>IFERROR(VLOOKUP(C13,選手男!$A$1:$E$100,5),"")</f>
        <v>竹迫　蒼真 2</v>
      </c>
      <c r="E13" s="71" t="s">
        <v>726</v>
      </c>
      <c r="F13" s="21"/>
      <c r="G13" s="56">
        <v>2</v>
      </c>
      <c r="H13" s="55"/>
      <c r="I13" s="21"/>
      <c r="J13" s="56"/>
      <c r="K13" s="55" t="s">
        <v>752</v>
      </c>
      <c r="L13" s="21"/>
      <c r="M13" s="60">
        <v>6</v>
      </c>
      <c r="N13" s="63" t="s">
        <v>753</v>
      </c>
      <c r="O13" s="42"/>
      <c r="Q13" s="19">
        <v>43736</v>
      </c>
      <c r="R13" t="s">
        <v>720</v>
      </c>
      <c r="S13" t="s">
        <v>13</v>
      </c>
    </row>
    <row r="14" spans="1:19" ht="14.25" thickTop="1" x14ac:dyDescent="0.15">
      <c r="A14" s="47">
        <v>50</v>
      </c>
      <c r="B14" s="44" t="str">
        <f>IFERROR(VLOOKUP(A14,種目!$A$1:$B$40,2),"")</f>
        <v>5000m</v>
      </c>
      <c r="C14" s="50">
        <v>2901</v>
      </c>
      <c r="D14" s="65" t="str">
        <f>IFERROR(VLOOKUP(C14,選手男!$A$1:$E$100,5),"")</f>
        <v>備生　智大 2</v>
      </c>
      <c r="E14" s="70"/>
      <c r="F14" s="22"/>
      <c r="G14" s="54"/>
      <c r="H14" s="53"/>
      <c r="I14" s="22"/>
      <c r="J14" s="54"/>
      <c r="K14" s="53" t="s">
        <v>800</v>
      </c>
      <c r="L14" s="22"/>
      <c r="M14" s="59">
        <v>13</v>
      </c>
      <c r="N14" s="62"/>
      <c r="O14" s="41"/>
      <c r="Q14" s="19">
        <v>43737</v>
      </c>
      <c r="R14" t="s">
        <v>720</v>
      </c>
      <c r="S14" t="s">
        <v>13</v>
      </c>
    </row>
    <row r="15" spans="1:19" x14ac:dyDescent="0.15">
      <c r="A15" s="48">
        <v>50</v>
      </c>
      <c r="B15" s="45" t="str">
        <f>IFERROR(VLOOKUP(A15,種目!$A$1:$B$40,2),"")</f>
        <v>5000m</v>
      </c>
      <c r="C15" s="51">
        <v>2909</v>
      </c>
      <c r="D15" s="67" t="str">
        <f>IFERROR(VLOOKUP(C15,選手男!$A$1:$E$100,5),"")</f>
        <v>坂木　　楓 1</v>
      </c>
      <c r="E15" s="71"/>
      <c r="F15" s="21"/>
      <c r="G15" s="56"/>
      <c r="H15" s="55"/>
      <c r="I15" s="21"/>
      <c r="J15" s="56"/>
      <c r="K15" s="55" t="s">
        <v>802</v>
      </c>
      <c r="L15" s="21"/>
      <c r="M15" s="60">
        <v>38</v>
      </c>
      <c r="N15" s="63" t="s">
        <v>816</v>
      </c>
      <c r="O15" s="42" t="s">
        <v>817</v>
      </c>
      <c r="Q15" s="19">
        <v>43737</v>
      </c>
      <c r="R15" t="s">
        <v>720</v>
      </c>
      <c r="S15" t="s">
        <v>13</v>
      </c>
    </row>
    <row r="16" spans="1:19" ht="14.25" thickBot="1" x14ac:dyDescent="0.2">
      <c r="A16" s="49">
        <v>50</v>
      </c>
      <c r="B16" s="46" t="str">
        <f>IFERROR(VLOOKUP(A16,種目!$A$1:$B$40,2),"")</f>
        <v>5000m</v>
      </c>
      <c r="C16" s="52">
        <v>2912</v>
      </c>
      <c r="D16" s="69" t="str">
        <f>IFERROR(VLOOKUP(C16,選手男!$A$1:$E$100,5),"")</f>
        <v>髙橋　涼輔 2</v>
      </c>
      <c r="E16" s="72"/>
      <c r="F16" s="23"/>
      <c r="G16" s="58"/>
      <c r="H16" s="57"/>
      <c r="I16" s="23"/>
      <c r="J16" s="58"/>
      <c r="K16" s="57" t="s">
        <v>801</v>
      </c>
      <c r="L16" s="23"/>
      <c r="M16" s="61">
        <v>23</v>
      </c>
      <c r="N16" s="64" t="s">
        <v>816</v>
      </c>
      <c r="O16" s="43" t="s">
        <v>818</v>
      </c>
      <c r="Q16" s="19">
        <v>43737</v>
      </c>
      <c r="R16" t="s">
        <v>720</v>
      </c>
      <c r="S16" t="s">
        <v>13</v>
      </c>
    </row>
    <row r="17" spans="1:19" ht="15" thickTop="1" thickBot="1" x14ac:dyDescent="0.2">
      <c r="A17" s="47">
        <v>3000</v>
      </c>
      <c r="B17" s="44" t="str">
        <f>IFERROR(VLOOKUP(A17,種目!$A$1:$B$40,2),"")</f>
        <v>3000mSC</v>
      </c>
      <c r="C17" s="50">
        <v>2906</v>
      </c>
      <c r="D17" s="65" t="str">
        <f>IFERROR(VLOOKUP(C17,選手男!$A$1:$E$100,5),"")</f>
        <v>荒木　鷹飛 2</v>
      </c>
      <c r="E17" s="70"/>
      <c r="F17" s="20"/>
      <c r="G17" s="54"/>
      <c r="H17" s="53"/>
      <c r="I17" s="20"/>
      <c r="J17" s="54"/>
      <c r="K17" s="53" t="s">
        <v>759</v>
      </c>
      <c r="L17" s="20"/>
      <c r="M17" s="59">
        <v>10</v>
      </c>
      <c r="N17" s="62" t="s">
        <v>747</v>
      </c>
      <c r="O17" s="41" t="s">
        <v>122</v>
      </c>
      <c r="Q17" s="19">
        <v>43736</v>
      </c>
      <c r="R17" t="s">
        <v>720</v>
      </c>
      <c r="S17" t="s">
        <v>13</v>
      </c>
    </row>
    <row r="18" spans="1:19" ht="15" thickTop="1" thickBot="1" x14ac:dyDescent="0.2">
      <c r="A18" s="47">
        <v>20003</v>
      </c>
      <c r="B18" s="44" t="str">
        <f>IFERROR(VLOOKUP(A18,種目!$A$1:$B$40,2),"")</f>
        <v>走幅跳</v>
      </c>
      <c r="C18" s="50">
        <v>2904</v>
      </c>
      <c r="D18" s="65" t="str">
        <f>IFERROR(VLOOKUP(C18,選手男!$A$1:$E$100,5),"")</f>
        <v>菅長　蒼良 2</v>
      </c>
      <c r="E18" s="70"/>
      <c r="F18" s="20"/>
      <c r="G18" s="54"/>
      <c r="H18" s="53"/>
      <c r="I18" s="20"/>
      <c r="J18" s="54"/>
      <c r="K18" s="53" t="s">
        <v>760</v>
      </c>
      <c r="L18" s="20" t="s">
        <v>761</v>
      </c>
      <c r="M18" s="59">
        <v>6</v>
      </c>
      <c r="N18" s="62" t="s">
        <v>753</v>
      </c>
      <c r="O18" s="41"/>
      <c r="Q18" s="19">
        <v>43736</v>
      </c>
      <c r="R18" t="s">
        <v>720</v>
      </c>
      <c r="S18" t="s">
        <v>13</v>
      </c>
    </row>
    <row r="19" spans="1:19" ht="15" thickTop="1" thickBot="1" x14ac:dyDescent="0.2">
      <c r="A19" s="47">
        <v>20020</v>
      </c>
      <c r="B19" s="44" t="str">
        <f>IFERROR(VLOOKUP(A19,種目!$A$1:$B$40,2),"")</f>
        <v>円盤投</v>
      </c>
      <c r="C19" s="50">
        <v>2910</v>
      </c>
      <c r="D19" s="65" t="str">
        <f>IFERROR(VLOOKUP(C19,選手男!$A$1:$E$100,5),"")</f>
        <v>森山　智貴 1</v>
      </c>
      <c r="E19" s="70"/>
      <c r="F19" s="20"/>
      <c r="G19" s="54"/>
      <c r="H19" s="53"/>
      <c r="I19" s="20"/>
      <c r="J19" s="54"/>
      <c r="K19" s="53" t="s">
        <v>737</v>
      </c>
      <c r="L19" s="20"/>
      <c r="M19" s="59"/>
      <c r="N19" s="62"/>
      <c r="O19" s="41"/>
      <c r="Q19" s="19">
        <v>43736</v>
      </c>
      <c r="R19" t="s">
        <v>720</v>
      </c>
      <c r="S19" t="s">
        <v>13</v>
      </c>
    </row>
    <row r="20" spans="1:19" ht="15" thickTop="1" thickBot="1" x14ac:dyDescent="0.2">
      <c r="A20" s="47">
        <v>20040</v>
      </c>
      <c r="B20" s="44" t="str">
        <f>IFERROR(VLOOKUP(A20,種目!$A$1:$B$40,2),"")</f>
        <v>やり投</v>
      </c>
      <c r="C20" s="50">
        <v>2910</v>
      </c>
      <c r="D20" s="65" t="str">
        <f>IFERROR(VLOOKUP(C20,選手男!$A$1:$E$100,5),"")</f>
        <v>森山　智貴 1</v>
      </c>
      <c r="E20" s="70"/>
      <c r="F20" s="20"/>
      <c r="G20" s="54"/>
      <c r="H20" s="53"/>
      <c r="I20" s="20"/>
      <c r="J20" s="54"/>
      <c r="K20" s="53" t="s">
        <v>793</v>
      </c>
      <c r="L20" s="20"/>
      <c r="M20" s="59">
        <v>20</v>
      </c>
      <c r="N20" s="62"/>
      <c r="O20" s="41"/>
      <c r="Q20" s="19">
        <v>43736</v>
      </c>
      <c r="R20" t="s">
        <v>720</v>
      </c>
      <c r="S20" t="s">
        <v>13</v>
      </c>
    </row>
    <row r="21" spans="1:19" ht="28.5" thickTop="1" thickBot="1" x14ac:dyDescent="0.2">
      <c r="A21" s="47">
        <v>20050</v>
      </c>
      <c r="B21" s="44" t="str">
        <f>IFERROR(VLOOKUP(A21,種目!$A$1:$B$40,2),"")</f>
        <v>８種競技</v>
      </c>
      <c r="C21" s="50">
        <v>2904</v>
      </c>
      <c r="D21" s="65" t="str">
        <f>IFERROR(VLOOKUP(C21,選手男!$A$1:$E$100,5),"")</f>
        <v>菅長　蒼良 2</v>
      </c>
      <c r="E21" s="70"/>
      <c r="F21" s="22"/>
      <c r="G21" s="54"/>
      <c r="H21" s="53"/>
      <c r="I21" s="22"/>
      <c r="J21" s="54"/>
      <c r="K21" s="53">
        <v>4202</v>
      </c>
      <c r="L21" s="22"/>
      <c r="M21" s="59">
        <v>1</v>
      </c>
      <c r="N21" s="325" t="s">
        <v>813</v>
      </c>
      <c r="O21" s="41" t="s">
        <v>804</v>
      </c>
      <c r="Q21" s="19">
        <v>43736</v>
      </c>
      <c r="R21" t="s">
        <v>720</v>
      </c>
      <c r="S21" t="s">
        <v>13</v>
      </c>
    </row>
    <row r="22" spans="1:19" ht="15" thickTop="1" thickBot="1" x14ac:dyDescent="0.2">
      <c r="A22" s="47">
        <v>1</v>
      </c>
      <c r="B22" s="44" t="str">
        <f>IFERROR(VLOOKUP(A22,種目!$A$1:$B$40,2),"")</f>
        <v>100m</v>
      </c>
      <c r="C22" s="50">
        <v>2904</v>
      </c>
      <c r="D22" s="65" t="str">
        <f>IFERROR(VLOOKUP(C22,選手男!$A$1:$E$100,5),"")</f>
        <v>菅長　蒼良 2</v>
      </c>
      <c r="E22" s="70"/>
      <c r="F22" s="20"/>
      <c r="G22" s="54"/>
      <c r="H22" s="53"/>
      <c r="I22" s="20"/>
      <c r="J22" s="54"/>
      <c r="K22" s="53" t="s">
        <v>722</v>
      </c>
      <c r="L22" s="20" t="s">
        <v>565</v>
      </c>
      <c r="M22" s="59">
        <v>2</v>
      </c>
      <c r="N22" s="62"/>
      <c r="O22" s="41"/>
      <c r="Q22" s="19">
        <v>43736</v>
      </c>
      <c r="R22" t="s">
        <v>720</v>
      </c>
      <c r="S22" t="s">
        <v>13</v>
      </c>
    </row>
    <row r="23" spans="1:19" ht="15" thickTop="1" thickBot="1" x14ac:dyDescent="0.2">
      <c r="A23" s="47">
        <v>20003</v>
      </c>
      <c r="B23" s="44" t="str">
        <f>IFERROR(VLOOKUP(A23,種目!$A$1:$B$40,2),"")</f>
        <v>走幅跳</v>
      </c>
      <c r="C23" s="50">
        <v>2904</v>
      </c>
      <c r="D23" s="65" t="str">
        <f>IFERROR(VLOOKUP(C23,選手男!$A$1:$E$100,5),"")</f>
        <v>菅長　蒼良 2</v>
      </c>
      <c r="E23" s="70"/>
      <c r="F23" s="20"/>
      <c r="G23" s="54"/>
      <c r="H23" s="53"/>
      <c r="I23" s="20"/>
      <c r="J23" s="54"/>
      <c r="K23" s="53" t="s">
        <v>729</v>
      </c>
      <c r="L23" s="20" t="s">
        <v>730</v>
      </c>
      <c r="M23" s="59">
        <v>1</v>
      </c>
      <c r="N23" s="62"/>
      <c r="O23" s="41"/>
      <c r="Q23" s="19">
        <v>43736</v>
      </c>
      <c r="R23" t="s">
        <v>720</v>
      </c>
      <c r="S23" t="s">
        <v>13</v>
      </c>
    </row>
    <row r="24" spans="1:19" ht="15" thickTop="1" thickBot="1" x14ac:dyDescent="0.2">
      <c r="A24" s="47">
        <v>20010</v>
      </c>
      <c r="B24" s="44" t="str">
        <f>IFERROR(VLOOKUP(A24,種目!$A$1:$B$40,2),"")</f>
        <v>砲丸投</v>
      </c>
      <c r="C24" s="50">
        <v>2904</v>
      </c>
      <c r="D24" s="65" t="str">
        <f>IFERROR(VLOOKUP(C24,選手男!$A$1:$E$100,5),"")</f>
        <v>菅長　蒼良 2</v>
      </c>
      <c r="E24" s="70"/>
      <c r="F24" s="20"/>
      <c r="G24" s="54"/>
      <c r="H24" s="53"/>
      <c r="I24" s="20"/>
      <c r="J24" s="54"/>
      <c r="K24" s="53" t="s">
        <v>815</v>
      </c>
      <c r="L24" s="20"/>
      <c r="M24" s="59">
        <v>4</v>
      </c>
      <c r="N24" s="62" t="s">
        <v>745</v>
      </c>
      <c r="O24" s="41" t="s">
        <v>746</v>
      </c>
      <c r="Q24" s="19">
        <v>43736</v>
      </c>
      <c r="R24" t="s">
        <v>720</v>
      </c>
      <c r="S24" t="s">
        <v>13</v>
      </c>
    </row>
    <row r="25" spans="1:19" ht="15" thickTop="1" thickBot="1" x14ac:dyDescent="0.2">
      <c r="A25" s="47">
        <v>4</v>
      </c>
      <c r="B25" s="44" t="str">
        <f>IFERROR(VLOOKUP(A25,種目!$A$1:$B$40,2),"")</f>
        <v>400m</v>
      </c>
      <c r="C25" s="50">
        <v>2904</v>
      </c>
      <c r="D25" s="65" t="str">
        <f>IFERROR(VLOOKUP(C25,選手男!$A$1:$E$100,5),"")</f>
        <v>菅長　蒼良 2</v>
      </c>
      <c r="E25" s="70"/>
      <c r="F25" s="20"/>
      <c r="G25" s="54"/>
      <c r="H25" s="53"/>
      <c r="I25" s="20"/>
      <c r="J25" s="54"/>
      <c r="K25" s="53" t="s">
        <v>754</v>
      </c>
      <c r="L25" s="20"/>
      <c r="M25" s="59">
        <v>2</v>
      </c>
      <c r="N25" s="62" t="s">
        <v>745</v>
      </c>
      <c r="O25" s="41" t="s">
        <v>746</v>
      </c>
      <c r="Q25" s="19">
        <v>43736</v>
      </c>
      <c r="R25" t="s">
        <v>720</v>
      </c>
      <c r="S25" t="s">
        <v>13</v>
      </c>
    </row>
    <row r="26" spans="1:19" ht="15" thickTop="1" thickBot="1" x14ac:dyDescent="0.2">
      <c r="A26" s="47">
        <v>110</v>
      </c>
      <c r="B26" s="44" t="str">
        <f>IFERROR(VLOOKUP(A26,種目!$A$1:$B$40,2),"")</f>
        <v>110mH</v>
      </c>
      <c r="C26" s="50">
        <v>2904</v>
      </c>
      <c r="D26" s="65" t="str">
        <f>IFERROR(VLOOKUP(C26,選手男!$A$1:$E$100,5),"")</f>
        <v>菅長　蒼良 2</v>
      </c>
      <c r="E26" s="70"/>
      <c r="F26" s="20"/>
      <c r="G26" s="54"/>
      <c r="H26" s="53"/>
      <c r="I26" s="20"/>
      <c r="J26" s="54"/>
      <c r="K26" s="53" t="s">
        <v>768</v>
      </c>
      <c r="L26" s="20" t="s">
        <v>769</v>
      </c>
      <c r="M26" s="59">
        <v>1</v>
      </c>
      <c r="N26" s="62" t="s">
        <v>118</v>
      </c>
      <c r="O26" s="41" t="s">
        <v>804</v>
      </c>
      <c r="Q26" s="19">
        <v>43737</v>
      </c>
      <c r="R26" t="s">
        <v>720</v>
      </c>
      <c r="S26" t="s">
        <v>13</v>
      </c>
    </row>
    <row r="27" spans="1:19" ht="15" thickTop="1" thickBot="1" x14ac:dyDescent="0.2">
      <c r="A27" s="47">
        <v>20040</v>
      </c>
      <c r="B27" s="44" t="str">
        <f>IFERROR(VLOOKUP(A27,種目!$A$1:$B$40,2),"")</f>
        <v>やり投</v>
      </c>
      <c r="C27" s="50">
        <v>2904</v>
      </c>
      <c r="D27" s="65" t="str">
        <f>IFERROR(VLOOKUP(C27,選手男!$A$1:$E$100,5),"")</f>
        <v>菅長　蒼良 2</v>
      </c>
      <c r="E27" s="70"/>
      <c r="F27" s="20"/>
      <c r="G27" s="54"/>
      <c r="H27" s="53"/>
      <c r="I27" s="20"/>
      <c r="J27" s="54"/>
      <c r="K27" s="53" t="s">
        <v>785</v>
      </c>
      <c r="L27" s="20"/>
      <c r="M27" s="59">
        <v>4</v>
      </c>
      <c r="N27" s="62" t="s">
        <v>118</v>
      </c>
      <c r="O27" s="41" t="s">
        <v>804</v>
      </c>
      <c r="Q27" s="19">
        <v>43737</v>
      </c>
      <c r="R27" t="s">
        <v>720</v>
      </c>
      <c r="S27" t="s">
        <v>13</v>
      </c>
    </row>
    <row r="28" spans="1:19" ht="15" thickTop="1" thickBot="1" x14ac:dyDescent="0.2">
      <c r="A28" s="47">
        <v>20001</v>
      </c>
      <c r="B28" s="44" t="str">
        <f>IFERROR(VLOOKUP(A28,種目!$A$1:$B$40,2),"")</f>
        <v>走高跳</v>
      </c>
      <c r="C28" s="50">
        <v>2904</v>
      </c>
      <c r="D28" s="65" t="str">
        <f>IFERROR(VLOOKUP(C28,選手男!$A$1:$E$100,5),"")</f>
        <v>菅長　蒼良 2</v>
      </c>
      <c r="E28" s="70"/>
      <c r="F28" s="20"/>
      <c r="G28" s="54"/>
      <c r="H28" s="53"/>
      <c r="I28" s="20"/>
      <c r="J28" s="54"/>
      <c r="K28" s="53" t="s">
        <v>794</v>
      </c>
      <c r="L28" s="20"/>
      <c r="M28" s="59">
        <v>1</v>
      </c>
      <c r="N28" s="62" t="s">
        <v>795</v>
      </c>
      <c r="O28" s="41" t="s">
        <v>782</v>
      </c>
      <c r="Q28" s="19">
        <v>43737</v>
      </c>
      <c r="R28" t="s">
        <v>720</v>
      </c>
      <c r="S28" t="s">
        <v>13</v>
      </c>
    </row>
    <row r="29" spans="1:19" ht="15" thickTop="1" thickBot="1" x14ac:dyDescent="0.2">
      <c r="A29" s="78">
        <v>15</v>
      </c>
      <c r="B29" s="79" t="str">
        <f>IFERROR(VLOOKUP(A29,種目!$A$1:$B$40,2),"")</f>
        <v>1500m</v>
      </c>
      <c r="C29" s="80">
        <v>2904</v>
      </c>
      <c r="D29" s="147" t="str">
        <f>IFERROR(VLOOKUP(C29,選手男!$A$1:$E$100,5),"")</f>
        <v>菅長　蒼良 2</v>
      </c>
      <c r="E29" s="148"/>
      <c r="F29" s="83"/>
      <c r="G29" s="149"/>
      <c r="H29" s="150"/>
      <c r="I29" s="83"/>
      <c r="J29" s="149"/>
      <c r="K29" s="150" t="s">
        <v>803</v>
      </c>
      <c r="L29" s="83"/>
      <c r="M29" s="84">
        <v>1</v>
      </c>
      <c r="N29" s="85" t="s">
        <v>804</v>
      </c>
      <c r="O29" s="151" t="s">
        <v>805</v>
      </c>
      <c r="Q29" s="19">
        <v>43737</v>
      </c>
      <c r="R29" t="s">
        <v>720</v>
      </c>
      <c r="S29" t="s">
        <v>13</v>
      </c>
    </row>
    <row r="30" spans="1:19" x14ac:dyDescent="0.15">
      <c r="A30" s="99"/>
      <c r="B30" s="100"/>
      <c r="C30" s="99"/>
      <c r="D30" s="100"/>
      <c r="E30" s="101"/>
      <c r="F30" s="102"/>
      <c r="G30" s="101"/>
      <c r="H30" s="101"/>
      <c r="I30" s="102"/>
      <c r="J30" s="101"/>
      <c r="K30" s="101"/>
      <c r="L30" s="102"/>
      <c r="M30" s="101"/>
      <c r="N30" s="154"/>
      <c r="O30" s="154"/>
      <c r="Q30" s="19"/>
    </row>
    <row r="31" spans="1:19" x14ac:dyDescent="0.15">
      <c r="A31" s="99"/>
      <c r="B31" s="100"/>
      <c r="C31" s="99"/>
      <c r="D31" s="100"/>
      <c r="E31" s="101"/>
      <c r="F31" s="102"/>
      <c r="G31" s="101"/>
      <c r="H31" s="101"/>
      <c r="I31" s="102"/>
      <c r="J31" s="101"/>
      <c r="K31" s="101"/>
      <c r="L31" s="102"/>
      <c r="M31" s="101"/>
      <c r="N31" s="154"/>
      <c r="O31" s="154"/>
      <c r="Q31" s="19"/>
    </row>
    <row r="32" spans="1:19" ht="27.75" thickBot="1" x14ac:dyDescent="0.2">
      <c r="A32" s="73" t="s">
        <v>60</v>
      </c>
    </row>
    <row r="33" spans="1:19" x14ac:dyDescent="0.15">
      <c r="A33" s="347" t="s">
        <v>6</v>
      </c>
      <c r="B33" s="349" t="s">
        <v>5</v>
      </c>
      <c r="C33" s="342" t="s">
        <v>7</v>
      </c>
      <c r="D33" s="344" t="s">
        <v>1</v>
      </c>
      <c r="E33" s="361" t="s">
        <v>44</v>
      </c>
      <c r="F33" s="361"/>
      <c r="G33" s="362"/>
      <c r="H33" s="363" t="s">
        <v>56</v>
      </c>
      <c r="I33" s="361"/>
      <c r="J33" s="362"/>
      <c r="K33" s="363" t="s">
        <v>45</v>
      </c>
      <c r="L33" s="361"/>
      <c r="M33" s="361"/>
      <c r="N33" s="347" t="s">
        <v>63</v>
      </c>
      <c r="O33" s="364" t="s">
        <v>64</v>
      </c>
      <c r="Q33" s="346" t="s">
        <v>20</v>
      </c>
      <c r="R33" s="346" t="s">
        <v>11</v>
      </c>
      <c r="S33" s="346" t="s">
        <v>21</v>
      </c>
    </row>
    <row r="34" spans="1:19" ht="14.25" thickBot="1" x14ac:dyDescent="0.2">
      <c r="A34" s="348"/>
      <c r="B34" s="350"/>
      <c r="C34" s="343"/>
      <c r="D34" s="345"/>
      <c r="E34" s="39" t="s">
        <v>8</v>
      </c>
      <c r="F34" s="39" t="s">
        <v>46</v>
      </c>
      <c r="G34" s="40" t="s">
        <v>47</v>
      </c>
      <c r="H34" s="38" t="s">
        <v>8</v>
      </c>
      <c r="I34" s="39" t="s">
        <v>46</v>
      </c>
      <c r="J34" s="40" t="s">
        <v>47</v>
      </c>
      <c r="K34" s="38" t="s">
        <v>8</v>
      </c>
      <c r="L34" s="39" t="s">
        <v>46</v>
      </c>
      <c r="M34" s="39" t="s">
        <v>48</v>
      </c>
      <c r="N34" s="348"/>
      <c r="O34" s="365"/>
      <c r="Q34" s="346"/>
      <c r="R34" s="346"/>
      <c r="S34" s="346"/>
    </row>
    <row r="35" spans="1:19" ht="15" thickTop="1" thickBot="1" x14ac:dyDescent="0.2">
      <c r="A35" s="47">
        <v>1</v>
      </c>
      <c r="B35" s="44" t="str">
        <f>IFERROR(VLOOKUP(A35,種目!$A$1:$B$40,2),"")</f>
        <v>100m</v>
      </c>
      <c r="C35" s="50">
        <v>2994</v>
      </c>
      <c r="D35" s="65" t="str">
        <f>IFERROR(VLOOKUP(C35,選手女!$A$1:$E$100,5),"")</f>
        <v>米元　瑞希 2</v>
      </c>
      <c r="E35" s="70" t="s">
        <v>734</v>
      </c>
      <c r="F35" s="20" t="s">
        <v>735</v>
      </c>
      <c r="G35" s="54">
        <v>5</v>
      </c>
      <c r="H35" s="53"/>
      <c r="I35" s="20"/>
      <c r="J35" s="54"/>
      <c r="K35" s="53"/>
      <c r="L35" s="20"/>
      <c r="M35" s="59"/>
      <c r="N35" s="62" t="s">
        <v>745</v>
      </c>
      <c r="O35" s="41" t="s">
        <v>746</v>
      </c>
      <c r="Q35" s="19">
        <v>43736</v>
      </c>
      <c r="R35" t="s">
        <v>720</v>
      </c>
      <c r="S35" t="s">
        <v>13</v>
      </c>
    </row>
    <row r="36" spans="1:19" ht="41.25" thickTop="1" x14ac:dyDescent="0.15">
      <c r="A36" s="47">
        <v>2</v>
      </c>
      <c r="B36" s="44" t="str">
        <f>IFERROR(VLOOKUP(A36,種目!$A$1:$B$40,2),"")</f>
        <v>200m</v>
      </c>
      <c r="C36" s="50">
        <v>2902</v>
      </c>
      <c r="D36" s="65" t="str">
        <f>IFERROR(VLOOKUP(C36,選手女!$A$1:$E$100,5),"")</f>
        <v>松本　音香 2</v>
      </c>
      <c r="E36" s="70" t="s">
        <v>773</v>
      </c>
      <c r="F36" s="20" t="s">
        <v>774</v>
      </c>
      <c r="G36" s="54">
        <v>1</v>
      </c>
      <c r="H36" s="53" t="s">
        <v>786</v>
      </c>
      <c r="I36" s="20" t="s">
        <v>787</v>
      </c>
      <c r="J36" s="54">
        <v>2</v>
      </c>
      <c r="K36" s="53" t="s">
        <v>796</v>
      </c>
      <c r="L36" s="20" t="s">
        <v>774</v>
      </c>
      <c r="M36" s="59">
        <v>5</v>
      </c>
      <c r="N36" s="325" t="s">
        <v>814</v>
      </c>
      <c r="O36" s="41" t="s">
        <v>782</v>
      </c>
      <c r="Q36" s="19">
        <v>43737</v>
      </c>
      <c r="R36" t="s">
        <v>720</v>
      </c>
      <c r="S36" t="s">
        <v>13</v>
      </c>
    </row>
    <row r="37" spans="1:19" x14ac:dyDescent="0.15">
      <c r="A37" s="48">
        <v>2</v>
      </c>
      <c r="B37" s="45" t="str">
        <f>IFERROR(VLOOKUP(A37,種目!$A$1:$B$40,2),"")</f>
        <v>200m</v>
      </c>
      <c r="C37" s="51">
        <v>2904</v>
      </c>
      <c r="D37" s="67" t="str">
        <f>IFERROR(VLOOKUP(C37,選手女!$A$1:$E$100,5),"")</f>
        <v>横山　怜那 1</v>
      </c>
      <c r="E37" s="71" t="s">
        <v>737</v>
      </c>
      <c r="F37" s="21"/>
      <c r="G37" s="56"/>
      <c r="H37" s="55"/>
      <c r="I37" s="21"/>
      <c r="J37" s="56"/>
      <c r="K37" s="55"/>
      <c r="L37" s="21"/>
      <c r="M37" s="60"/>
      <c r="N37" s="63"/>
      <c r="O37" s="42"/>
      <c r="Q37" s="19">
        <v>43737</v>
      </c>
      <c r="R37" t="s">
        <v>720</v>
      </c>
      <c r="S37" t="s">
        <v>13</v>
      </c>
    </row>
    <row r="38" spans="1:19" ht="14.25" thickBot="1" x14ac:dyDescent="0.2">
      <c r="A38" s="49">
        <v>2</v>
      </c>
      <c r="B38" s="46" t="str">
        <f>IFERROR(VLOOKUP(A38,種目!$A$1:$B$40,2),"")</f>
        <v>200m</v>
      </c>
      <c r="C38" s="52">
        <v>2994</v>
      </c>
      <c r="D38" s="69" t="str">
        <f>IFERROR(VLOOKUP(C38,選手女!$A$1:$E$100,5),"")</f>
        <v>米元　瑞希 2</v>
      </c>
      <c r="E38" s="72" t="s">
        <v>776</v>
      </c>
      <c r="F38" s="77" t="s">
        <v>777</v>
      </c>
      <c r="G38" s="58">
        <v>6</v>
      </c>
      <c r="H38" s="57"/>
      <c r="I38" s="23"/>
      <c r="J38" s="58"/>
      <c r="K38" s="57"/>
      <c r="L38" s="23"/>
      <c r="M38" s="61"/>
      <c r="N38" s="64"/>
      <c r="O38" s="43"/>
      <c r="Q38" s="19">
        <v>43737</v>
      </c>
      <c r="R38" t="s">
        <v>720</v>
      </c>
      <c r="S38" t="s">
        <v>13</v>
      </c>
    </row>
    <row r="39" spans="1:19" ht="15" thickTop="1" thickBot="1" x14ac:dyDescent="0.2">
      <c r="A39" s="47">
        <v>4</v>
      </c>
      <c r="B39" s="44" t="str">
        <f>IFERROR(VLOOKUP(A39,種目!$A$1:$B$40,2),"")</f>
        <v>400m</v>
      </c>
      <c r="C39" s="50">
        <v>2902</v>
      </c>
      <c r="D39" s="65" t="str">
        <f>IFERROR(VLOOKUP(C39,選手女!$A$1:$E$100,5),"")</f>
        <v>松本　音香 2</v>
      </c>
      <c r="E39" s="70" t="s">
        <v>731</v>
      </c>
      <c r="F39" s="20"/>
      <c r="G39" s="54">
        <v>2</v>
      </c>
      <c r="H39" s="53"/>
      <c r="I39" s="20"/>
      <c r="J39" s="54"/>
      <c r="K39" s="53" t="s">
        <v>743</v>
      </c>
      <c r="L39" s="20"/>
      <c r="M39" s="59">
        <v>7</v>
      </c>
      <c r="N39" s="62" t="s">
        <v>744</v>
      </c>
      <c r="O39" s="41"/>
      <c r="Q39" s="19">
        <v>43736</v>
      </c>
      <c r="R39" t="s">
        <v>720</v>
      </c>
      <c r="S39" t="s">
        <v>13</v>
      </c>
    </row>
    <row r="40" spans="1:19" ht="15" thickTop="1" thickBot="1" x14ac:dyDescent="0.2">
      <c r="A40" s="47">
        <v>8</v>
      </c>
      <c r="B40" s="44" t="str">
        <f>IFERROR(VLOOKUP(A40,種目!$A$1:$B$40,2),"")</f>
        <v>800m</v>
      </c>
      <c r="C40" s="50">
        <v>2906</v>
      </c>
      <c r="D40" s="65" t="str">
        <f>IFERROR(VLOOKUP(C40,選手女!$A$1:$E$100,5),"")</f>
        <v>敏森まなみ 1</v>
      </c>
      <c r="E40" s="70" t="s">
        <v>765</v>
      </c>
      <c r="F40" s="22"/>
      <c r="G40" s="54">
        <v>8</v>
      </c>
      <c r="H40" s="53"/>
      <c r="I40" s="22"/>
      <c r="J40" s="54"/>
      <c r="K40" s="53"/>
      <c r="L40" s="22"/>
      <c r="M40" s="59"/>
      <c r="N40" s="62" t="s">
        <v>119</v>
      </c>
      <c r="O40" s="41" t="s">
        <v>122</v>
      </c>
      <c r="Q40" s="19">
        <v>43737</v>
      </c>
      <c r="R40" t="s">
        <v>720</v>
      </c>
      <c r="S40" t="s">
        <v>13</v>
      </c>
    </row>
    <row r="41" spans="1:19" ht="14.25" thickTop="1" x14ac:dyDescent="0.15">
      <c r="A41" s="47">
        <v>15</v>
      </c>
      <c r="B41" s="44" t="str">
        <f>IFERROR(VLOOKUP(A41,種目!$A$1:$B$40,2),"")</f>
        <v>1500m</v>
      </c>
      <c r="C41" s="50">
        <v>2906</v>
      </c>
      <c r="D41" s="65" t="str">
        <f>IFERROR(VLOOKUP(C41,選手女!$A$1:$E$100,5),"")</f>
        <v>敏森まなみ 1</v>
      </c>
      <c r="E41" s="70" t="s">
        <v>725</v>
      </c>
      <c r="F41" s="20"/>
      <c r="G41" s="54">
        <v>12</v>
      </c>
      <c r="H41" s="53"/>
      <c r="I41" s="20"/>
      <c r="J41" s="54"/>
      <c r="K41" s="53"/>
      <c r="L41" s="20"/>
      <c r="M41" s="59"/>
      <c r="N41" s="62" t="s">
        <v>747</v>
      </c>
      <c r="O41" s="41" t="s">
        <v>748</v>
      </c>
      <c r="Q41" s="19">
        <v>43736</v>
      </c>
      <c r="R41" t="s">
        <v>720</v>
      </c>
      <c r="S41" t="s">
        <v>13</v>
      </c>
    </row>
    <row r="42" spans="1:19" x14ac:dyDescent="0.15">
      <c r="A42" s="48">
        <v>15</v>
      </c>
      <c r="B42" s="45" t="str">
        <f>IFERROR(VLOOKUP(A42,種目!$A$1:$B$40,2),"")</f>
        <v>1500m</v>
      </c>
      <c r="C42" s="51">
        <v>2909</v>
      </c>
      <c r="D42" s="67" t="str">
        <f>IFERROR(VLOOKUP(C42,選手女!$A$1:$E$100,5),"")</f>
        <v>中村　伊織 1</v>
      </c>
      <c r="E42" s="71" t="s">
        <v>723</v>
      </c>
      <c r="F42" s="21"/>
      <c r="G42" s="56">
        <v>8</v>
      </c>
      <c r="H42" s="55"/>
      <c r="I42" s="21"/>
      <c r="J42" s="56"/>
      <c r="K42" s="55"/>
      <c r="L42" s="21"/>
      <c r="M42" s="60"/>
      <c r="N42" s="63" t="s">
        <v>747</v>
      </c>
      <c r="O42" s="42" t="s">
        <v>748</v>
      </c>
      <c r="Q42" s="19">
        <v>43736</v>
      </c>
      <c r="R42" t="s">
        <v>720</v>
      </c>
      <c r="S42" t="s">
        <v>13</v>
      </c>
    </row>
    <row r="43" spans="1:19" ht="14.25" thickBot="1" x14ac:dyDescent="0.2">
      <c r="A43" s="48">
        <v>15</v>
      </c>
      <c r="B43" s="45" t="str">
        <f>IFERROR(VLOOKUP(A43,種目!$A$1:$B$40,2),"")</f>
        <v>1500m</v>
      </c>
      <c r="C43" s="51">
        <v>2996</v>
      </c>
      <c r="D43" s="67" t="str">
        <f>IFERROR(VLOOKUP(C43,選手女!$A$1:$E$100,5),"")</f>
        <v>福田　吉穂 2</v>
      </c>
      <c r="E43" s="71" t="s">
        <v>724</v>
      </c>
      <c r="F43" s="21"/>
      <c r="G43" s="56">
        <v>4</v>
      </c>
      <c r="H43" s="55"/>
      <c r="I43" s="21"/>
      <c r="J43" s="56"/>
      <c r="K43" s="55" t="s">
        <v>749</v>
      </c>
      <c r="L43" s="21"/>
      <c r="M43" s="60">
        <v>12</v>
      </c>
      <c r="N43" s="63" t="s">
        <v>750</v>
      </c>
      <c r="O43" s="42" t="s">
        <v>748</v>
      </c>
      <c r="Q43" s="19">
        <v>43736</v>
      </c>
      <c r="R43" t="s">
        <v>720</v>
      </c>
      <c r="S43" t="s">
        <v>13</v>
      </c>
    </row>
    <row r="44" spans="1:19" ht="14.25" thickTop="1" x14ac:dyDescent="0.15">
      <c r="A44" s="47">
        <v>30</v>
      </c>
      <c r="B44" s="44" t="str">
        <f>IFERROR(VLOOKUP(A44,種目!$A$1:$B$40,2),"")</f>
        <v>3000m</v>
      </c>
      <c r="C44" s="50">
        <v>2909</v>
      </c>
      <c r="D44" s="65" t="str">
        <f>IFERROR(VLOOKUP(C44,選手女!$A$1:$E$100,5),"")</f>
        <v>中村　伊織 1</v>
      </c>
      <c r="E44" s="70"/>
      <c r="F44" s="22"/>
      <c r="G44" s="54"/>
      <c r="H44" s="53"/>
      <c r="I44" s="22"/>
      <c r="J44" s="54"/>
      <c r="K44" s="53" t="s">
        <v>807</v>
      </c>
      <c r="L44" s="22"/>
      <c r="M44" s="59">
        <v>18</v>
      </c>
      <c r="N44" s="62" t="s">
        <v>808</v>
      </c>
      <c r="O44" s="41" t="s">
        <v>817</v>
      </c>
      <c r="Q44" s="19">
        <v>43737</v>
      </c>
      <c r="R44" t="s">
        <v>720</v>
      </c>
      <c r="S44" t="s">
        <v>13</v>
      </c>
    </row>
    <row r="45" spans="1:19" ht="14.25" thickBot="1" x14ac:dyDescent="0.2">
      <c r="A45" s="48">
        <v>30</v>
      </c>
      <c r="B45" s="45" t="str">
        <f>IFERROR(VLOOKUP(A45,種目!$A$1:$B$40,2),"")</f>
        <v>3000m</v>
      </c>
      <c r="C45" s="51">
        <v>2996</v>
      </c>
      <c r="D45" s="67" t="str">
        <f>IFERROR(VLOOKUP(C45,選手女!$A$1:$E$100,5),"")</f>
        <v>福田　吉穂 2</v>
      </c>
      <c r="E45" s="71"/>
      <c r="F45" s="21"/>
      <c r="G45" s="56"/>
      <c r="H45" s="55"/>
      <c r="I45" s="21"/>
      <c r="J45" s="56"/>
      <c r="K45" s="55" t="s">
        <v>806</v>
      </c>
      <c r="L45" s="21"/>
      <c r="M45" s="60">
        <v>14</v>
      </c>
      <c r="N45" s="63"/>
      <c r="O45" s="42"/>
      <c r="Q45" s="19">
        <v>43737</v>
      </c>
      <c r="R45" t="s">
        <v>720</v>
      </c>
      <c r="S45" t="s">
        <v>13</v>
      </c>
    </row>
    <row r="46" spans="1:19" ht="15" customHeight="1" thickTop="1" thickBot="1" x14ac:dyDescent="0.2">
      <c r="A46" s="47">
        <v>100</v>
      </c>
      <c r="B46" s="44" t="str">
        <f>IFERROR(VLOOKUP(A46,種目!$A$1:$B$40,2),"")</f>
        <v>100mH</v>
      </c>
      <c r="C46" s="50">
        <v>2903</v>
      </c>
      <c r="D46" s="65" t="str">
        <f>IFERROR(VLOOKUP(C46,選手女!$A$1:$E$100,5),"")</f>
        <v>濱本　　月 2</v>
      </c>
      <c r="E46" s="70" t="s">
        <v>732</v>
      </c>
      <c r="F46" s="20" t="s">
        <v>733</v>
      </c>
      <c r="G46" s="54">
        <v>3</v>
      </c>
      <c r="H46" s="53"/>
      <c r="I46" s="20"/>
      <c r="J46" s="54"/>
      <c r="K46" s="53" t="s">
        <v>757</v>
      </c>
      <c r="L46" s="20" t="s">
        <v>758</v>
      </c>
      <c r="M46" s="59">
        <v>6</v>
      </c>
      <c r="N46" s="62" t="s">
        <v>753</v>
      </c>
      <c r="O46" s="41"/>
      <c r="Q46" s="19">
        <v>43736</v>
      </c>
      <c r="R46" t="s">
        <v>720</v>
      </c>
      <c r="S46" t="s">
        <v>13</v>
      </c>
    </row>
    <row r="47" spans="1:19" ht="14.25" thickTop="1" x14ac:dyDescent="0.15">
      <c r="A47" s="47">
        <v>400</v>
      </c>
      <c r="B47" s="44" t="str">
        <f>IFERROR(VLOOKUP(A47,種目!$A$1:$B$40,2),"")</f>
        <v>400mH</v>
      </c>
      <c r="C47" s="50">
        <v>2903</v>
      </c>
      <c r="D47" s="65" t="str">
        <f>IFERROR(VLOOKUP(C47,選手女!$A$1:$E$100,5),"")</f>
        <v>濱本　　月 2</v>
      </c>
      <c r="E47" s="70" t="s">
        <v>783</v>
      </c>
      <c r="F47" s="22"/>
      <c r="G47" s="54">
        <v>3</v>
      </c>
      <c r="H47" s="53"/>
      <c r="I47" s="22"/>
      <c r="J47" s="54"/>
      <c r="K47" s="53"/>
      <c r="L47" s="22"/>
      <c r="M47" s="59"/>
      <c r="N47" s="62" t="s">
        <v>772</v>
      </c>
      <c r="O47" s="41" t="s">
        <v>118</v>
      </c>
      <c r="Q47" s="19">
        <v>43737</v>
      </c>
      <c r="R47" t="s">
        <v>720</v>
      </c>
      <c r="S47" t="s">
        <v>13</v>
      </c>
    </row>
    <row r="48" spans="1:19" ht="14.25" thickBot="1" x14ac:dyDescent="0.2">
      <c r="A48" s="49">
        <v>400</v>
      </c>
      <c r="B48" s="46" t="str">
        <f>IFERROR(VLOOKUP(A48,種目!$A$1:$B$40,2),"")</f>
        <v>400mH</v>
      </c>
      <c r="C48" s="52">
        <v>2905</v>
      </c>
      <c r="D48" s="69" t="str">
        <f>IFERROR(VLOOKUP(C48,選手女!$A$1:$E$100,5),"")</f>
        <v>伊勢真由子 1</v>
      </c>
      <c r="E48" s="72" t="s">
        <v>784</v>
      </c>
      <c r="F48" s="23"/>
      <c r="G48" s="58">
        <v>6</v>
      </c>
      <c r="H48" s="57"/>
      <c r="I48" s="23"/>
      <c r="J48" s="58"/>
      <c r="K48" s="57"/>
      <c r="L48" s="23"/>
      <c r="M48" s="61"/>
      <c r="N48" s="64" t="s">
        <v>804</v>
      </c>
      <c r="O48" s="43" t="s">
        <v>804</v>
      </c>
      <c r="Q48" s="19">
        <v>43737</v>
      </c>
      <c r="R48" t="s">
        <v>720</v>
      </c>
      <c r="S48" t="s">
        <v>13</v>
      </c>
    </row>
    <row r="49" spans="1:19" ht="14.25" thickTop="1" x14ac:dyDescent="0.15">
      <c r="A49" s="47">
        <v>20003</v>
      </c>
      <c r="B49" s="44" t="str">
        <f>IFERROR(VLOOKUP(A49,種目!$A$1:$B$40,2),"")</f>
        <v>走幅跳</v>
      </c>
      <c r="C49" s="50">
        <v>2904</v>
      </c>
      <c r="D49" s="65" t="str">
        <f>IFERROR(VLOOKUP(C49,選手女!$A$1:$E$100,5),"")</f>
        <v>横山　怜那 1</v>
      </c>
      <c r="E49" s="70"/>
      <c r="F49" s="22"/>
      <c r="G49" s="54"/>
      <c r="H49" s="53"/>
      <c r="I49" s="22"/>
      <c r="J49" s="54"/>
      <c r="K49" s="53" t="s">
        <v>737</v>
      </c>
      <c r="L49" s="22"/>
      <c r="M49" s="59"/>
      <c r="N49" s="62"/>
      <c r="O49" s="41"/>
      <c r="Q49" s="19">
        <v>43736</v>
      </c>
      <c r="R49" t="s">
        <v>720</v>
      </c>
      <c r="S49" t="s">
        <v>13</v>
      </c>
    </row>
    <row r="50" spans="1:19" ht="14.25" thickBot="1" x14ac:dyDescent="0.2">
      <c r="A50" s="49">
        <v>20003</v>
      </c>
      <c r="B50" s="46" t="str">
        <f>IFERROR(VLOOKUP(A50,種目!$A$1:$B$40,2),"")</f>
        <v>走幅跳</v>
      </c>
      <c r="C50" s="52">
        <v>2905</v>
      </c>
      <c r="D50" s="69" t="str">
        <f>IFERROR(VLOOKUP(C50,選手女!$A$1:$E$100,5),"")</f>
        <v>伊勢真由子 1</v>
      </c>
      <c r="E50" s="72"/>
      <c r="F50" s="23"/>
      <c r="G50" s="58"/>
      <c r="H50" s="57"/>
      <c r="I50" s="23"/>
      <c r="J50" s="58"/>
      <c r="K50" s="57" t="s">
        <v>736</v>
      </c>
      <c r="L50" s="77" t="s">
        <v>735</v>
      </c>
      <c r="M50" s="61">
        <v>6</v>
      </c>
      <c r="N50" s="64" t="s">
        <v>738</v>
      </c>
      <c r="O50" s="43"/>
      <c r="Q50" s="19">
        <v>43736</v>
      </c>
      <c r="R50" t="s">
        <v>720</v>
      </c>
      <c r="S50" t="s">
        <v>13</v>
      </c>
    </row>
    <row r="51" spans="1:19" ht="15" thickTop="1" thickBot="1" x14ac:dyDescent="0.2">
      <c r="A51" s="47">
        <v>20010</v>
      </c>
      <c r="B51" s="44" t="str">
        <f>IFERROR(VLOOKUP(A51,種目!$A$1:$B$40,2),"")</f>
        <v>砲丸投</v>
      </c>
      <c r="C51" s="50">
        <v>2995</v>
      </c>
      <c r="D51" s="65" t="str">
        <f>IFERROR(VLOOKUP(C51,選手女!$A$1:$E$100,5),"")</f>
        <v>梶原　彩美 2</v>
      </c>
      <c r="E51" s="70"/>
      <c r="F51" s="20"/>
      <c r="G51" s="54"/>
      <c r="H51" s="53"/>
      <c r="I51" s="20"/>
      <c r="J51" s="54"/>
      <c r="K51" s="53" t="s">
        <v>762</v>
      </c>
      <c r="L51" s="20"/>
      <c r="M51" s="59">
        <v>10</v>
      </c>
      <c r="N51" s="62" t="s">
        <v>763</v>
      </c>
      <c r="O51" s="41" t="s">
        <v>764</v>
      </c>
      <c r="Q51" s="19">
        <v>43737</v>
      </c>
      <c r="R51" t="s">
        <v>720</v>
      </c>
      <c r="S51" t="s">
        <v>13</v>
      </c>
    </row>
    <row r="52" spans="1:19" ht="28.5" thickTop="1" thickBot="1" x14ac:dyDescent="0.2">
      <c r="A52" s="78">
        <v>20040</v>
      </c>
      <c r="B52" s="79" t="str">
        <f>IFERROR(VLOOKUP(A52,種目!$A$1:$B$40,2),"")</f>
        <v>やり投</v>
      </c>
      <c r="C52" s="80">
        <v>2995</v>
      </c>
      <c r="D52" s="147" t="str">
        <f>IFERROR(VLOOKUP(C52,選手女!$A$1:$E$100,5),"")</f>
        <v>梶原　彩美 2</v>
      </c>
      <c r="E52" s="148"/>
      <c r="F52" s="83"/>
      <c r="G52" s="149"/>
      <c r="H52" s="150"/>
      <c r="I52" s="83"/>
      <c r="J52" s="149"/>
      <c r="K52" s="150" t="s">
        <v>755</v>
      </c>
      <c r="L52" s="83"/>
      <c r="M52" s="84">
        <v>6</v>
      </c>
      <c r="N52" s="322" t="s">
        <v>756</v>
      </c>
      <c r="O52" s="151" t="s">
        <v>748</v>
      </c>
      <c r="Q52" s="19">
        <v>43736</v>
      </c>
      <c r="R52" t="s">
        <v>720</v>
      </c>
      <c r="S52" t="s">
        <v>13</v>
      </c>
    </row>
    <row r="57" spans="1:19" ht="27.75" thickBot="1" x14ac:dyDescent="0.2">
      <c r="A57" s="73" t="s">
        <v>65</v>
      </c>
    </row>
    <row r="58" spans="1:19" x14ac:dyDescent="0.15">
      <c r="A58" s="366" t="s">
        <v>6</v>
      </c>
      <c r="B58" s="349" t="s">
        <v>5</v>
      </c>
      <c r="C58" s="359" t="s">
        <v>7</v>
      </c>
      <c r="D58" s="347" t="s">
        <v>1</v>
      </c>
      <c r="E58" s="361" t="s">
        <v>44</v>
      </c>
      <c r="F58" s="361"/>
      <c r="G58" s="362"/>
      <c r="H58" s="363" t="s">
        <v>56</v>
      </c>
      <c r="I58" s="361"/>
      <c r="J58" s="362"/>
      <c r="K58" s="363" t="s">
        <v>45</v>
      </c>
      <c r="L58" s="361"/>
      <c r="M58" s="361"/>
      <c r="N58" s="347" t="s">
        <v>63</v>
      </c>
      <c r="O58" s="364" t="s">
        <v>64</v>
      </c>
      <c r="Q58" s="346" t="s">
        <v>20</v>
      </c>
      <c r="R58" s="346" t="s">
        <v>11</v>
      </c>
      <c r="S58" s="346" t="s">
        <v>21</v>
      </c>
    </row>
    <row r="59" spans="1:19" ht="14.25" thickBot="1" x14ac:dyDescent="0.2">
      <c r="A59" s="367"/>
      <c r="B59" s="350"/>
      <c r="C59" s="360"/>
      <c r="D59" s="348"/>
      <c r="E59" s="39" t="s">
        <v>8</v>
      </c>
      <c r="F59" s="39" t="s">
        <v>46</v>
      </c>
      <c r="G59" s="40" t="s">
        <v>47</v>
      </c>
      <c r="H59" s="38" t="s">
        <v>8</v>
      </c>
      <c r="I59" s="39" t="s">
        <v>46</v>
      </c>
      <c r="J59" s="40" t="s">
        <v>47</v>
      </c>
      <c r="K59" s="38" t="s">
        <v>8</v>
      </c>
      <c r="L59" s="39" t="s">
        <v>46</v>
      </c>
      <c r="M59" s="39" t="s">
        <v>48</v>
      </c>
      <c r="N59" s="348"/>
      <c r="O59" s="365"/>
      <c r="Q59" s="346"/>
      <c r="R59" s="346"/>
      <c r="S59" s="346"/>
    </row>
    <row r="60" spans="1:19" ht="14.25" thickTop="1" x14ac:dyDescent="0.15">
      <c r="A60" s="371">
        <v>8000</v>
      </c>
      <c r="B60" s="374" t="str">
        <f>IFERROR(VLOOKUP(A60,種目!$A$1:$B$40,2),"")</f>
        <v>4×100</v>
      </c>
      <c r="C60" s="169">
        <v>2994</v>
      </c>
      <c r="D60" s="317" t="str">
        <f>IFERROR(VLOOKUP(C60,選手女!$A$1:$E$100,5),"")</f>
        <v>米元　瑞希 2</v>
      </c>
      <c r="E60" s="377" t="s">
        <v>606</v>
      </c>
      <c r="F60" s="336"/>
      <c r="G60" s="333"/>
      <c r="H60" s="383"/>
      <c r="I60" s="336"/>
      <c r="J60" s="380"/>
      <c r="K60" s="383"/>
      <c r="L60" s="336"/>
      <c r="M60" s="353"/>
      <c r="N60" s="368" t="s">
        <v>721</v>
      </c>
      <c r="O60" s="386"/>
      <c r="Q60" s="19">
        <v>43736</v>
      </c>
      <c r="R60" t="s">
        <v>720</v>
      </c>
      <c r="S60" t="s">
        <v>13</v>
      </c>
    </row>
    <row r="61" spans="1:19" x14ac:dyDescent="0.15">
      <c r="A61" s="372"/>
      <c r="B61" s="375" t="str">
        <f>IFERROR(VLOOKUP(A61,[2]種目!$A$1:$B$40,2),"")</f>
        <v/>
      </c>
      <c r="C61" s="286">
        <v>2905</v>
      </c>
      <c r="D61" s="318" t="str">
        <f>IFERROR(VLOOKUP(C61,選手女!$A$1:$E$100,5),"")</f>
        <v>伊勢真由子 1</v>
      </c>
      <c r="E61" s="378"/>
      <c r="F61" s="337"/>
      <c r="G61" s="334"/>
      <c r="H61" s="384"/>
      <c r="I61" s="337"/>
      <c r="J61" s="381"/>
      <c r="K61" s="384"/>
      <c r="L61" s="337"/>
      <c r="M61" s="354"/>
      <c r="N61" s="369"/>
      <c r="O61" s="387"/>
      <c r="Q61" s="19">
        <v>43736</v>
      </c>
      <c r="R61" t="s">
        <v>720</v>
      </c>
      <c r="S61" t="s">
        <v>13</v>
      </c>
    </row>
    <row r="62" spans="1:19" x14ac:dyDescent="0.15">
      <c r="A62" s="372"/>
      <c r="B62" s="375" t="str">
        <f>IFERROR(VLOOKUP(A62,[2]種目!$A$1:$B$40,2),"")</f>
        <v/>
      </c>
      <c r="C62" s="177">
        <v>2903</v>
      </c>
      <c r="D62" s="319" t="str">
        <f>IFERROR(VLOOKUP(C62,選手女!$A$1:$E$100,5),"")</f>
        <v>濱本　　月 2</v>
      </c>
      <c r="E62" s="378"/>
      <c r="F62" s="337"/>
      <c r="G62" s="334"/>
      <c r="H62" s="384"/>
      <c r="I62" s="337"/>
      <c r="J62" s="381"/>
      <c r="K62" s="384"/>
      <c r="L62" s="337"/>
      <c r="M62" s="354"/>
      <c r="N62" s="369"/>
      <c r="O62" s="387"/>
      <c r="Q62" s="19">
        <v>43736</v>
      </c>
      <c r="R62" t="s">
        <v>720</v>
      </c>
      <c r="S62" t="s">
        <v>13</v>
      </c>
    </row>
    <row r="63" spans="1:19" ht="14.25" thickBot="1" x14ac:dyDescent="0.2">
      <c r="A63" s="373"/>
      <c r="B63" s="376" t="str">
        <f>IFERROR(VLOOKUP(A63,[2]種目!$A$1:$B$40,2),"")</f>
        <v/>
      </c>
      <c r="C63" s="316">
        <v>2995</v>
      </c>
      <c r="D63" s="320" t="str">
        <f>IFERROR(VLOOKUP(C63,選手女!$A$1:$E$100,5),"")</f>
        <v>梶原　彩美 2</v>
      </c>
      <c r="E63" s="379"/>
      <c r="F63" s="338"/>
      <c r="G63" s="335"/>
      <c r="H63" s="385"/>
      <c r="I63" s="338"/>
      <c r="J63" s="382"/>
      <c r="K63" s="385"/>
      <c r="L63" s="338"/>
      <c r="M63" s="355"/>
      <c r="N63" s="370"/>
      <c r="O63" s="388"/>
      <c r="Q63" s="19">
        <v>43736</v>
      </c>
      <c r="R63" t="s">
        <v>720</v>
      </c>
      <c r="S63" t="s">
        <v>13</v>
      </c>
    </row>
    <row r="64" spans="1:19" ht="14.25" thickTop="1" x14ac:dyDescent="0.15">
      <c r="A64" s="371">
        <v>16000</v>
      </c>
      <c r="B64" s="374" t="str">
        <f>IFERROR(VLOOKUP(A64,種目!$A$1:$B$40,2),"")</f>
        <v>4×400</v>
      </c>
      <c r="C64" s="169">
        <v>2903</v>
      </c>
      <c r="D64" s="317" t="str">
        <f>IFERROR(VLOOKUP(C64,選手女!$A$1:$E$100,5),"")</f>
        <v>濱本　　月 2</v>
      </c>
      <c r="E64" s="377" t="s">
        <v>766</v>
      </c>
      <c r="F64" s="336"/>
      <c r="G64" s="333">
        <v>4</v>
      </c>
      <c r="H64" s="383"/>
      <c r="I64" s="336"/>
      <c r="J64" s="380"/>
      <c r="K64" s="383" t="s">
        <v>809</v>
      </c>
      <c r="L64" s="336"/>
      <c r="M64" s="353"/>
      <c r="N64" s="403" t="s">
        <v>810</v>
      </c>
      <c r="O64" s="386" t="s">
        <v>811</v>
      </c>
      <c r="Q64" s="19">
        <v>43737</v>
      </c>
      <c r="R64" t="s">
        <v>720</v>
      </c>
      <c r="S64" t="s">
        <v>13</v>
      </c>
    </row>
    <row r="65" spans="1:19" x14ac:dyDescent="0.15">
      <c r="A65" s="372"/>
      <c r="B65" s="375" t="str">
        <f>IFERROR(VLOOKUP(A65,[2]種目!$A$1:$B$40,2),"")</f>
        <v/>
      </c>
      <c r="C65" s="286">
        <v>2995</v>
      </c>
      <c r="D65" s="318" t="str">
        <f>IFERROR(VLOOKUP(C65,選手女!$A$1:$E$100,5),"")</f>
        <v>梶原　彩美 2</v>
      </c>
      <c r="E65" s="378"/>
      <c r="F65" s="337"/>
      <c r="G65" s="334"/>
      <c r="H65" s="384"/>
      <c r="I65" s="337"/>
      <c r="J65" s="381"/>
      <c r="K65" s="384"/>
      <c r="L65" s="337"/>
      <c r="M65" s="354"/>
      <c r="N65" s="369"/>
      <c r="O65" s="387"/>
      <c r="Q65" s="19">
        <v>43737</v>
      </c>
      <c r="R65" t="s">
        <v>720</v>
      </c>
      <c r="S65" t="s">
        <v>13</v>
      </c>
    </row>
    <row r="66" spans="1:19" x14ac:dyDescent="0.15">
      <c r="A66" s="372"/>
      <c r="B66" s="375" t="str">
        <f>IFERROR(VLOOKUP(A66,[2]種目!$A$1:$B$40,2),"")</f>
        <v/>
      </c>
      <c r="C66" s="177">
        <v>2905</v>
      </c>
      <c r="D66" s="319" t="str">
        <f>IFERROR(VLOOKUP(C66,選手女!$A$1:$E$100,5),"")</f>
        <v>伊勢真由子 1</v>
      </c>
      <c r="E66" s="378"/>
      <c r="F66" s="337"/>
      <c r="G66" s="334"/>
      <c r="H66" s="384"/>
      <c r="I66" s="337"/>
      <c r="J66" s="381"/>
      <c r="K66" s="384"/>
      <c r="L66" s="337"/>
      <c r="M66" s="354"/>
      <c r="N66" s="369"/>
      <c r="O66" s="387"/>
      <c r="Q66" s="19">
        <v>43737</v>
      </c>
      <c r="R66" t="s">
        <v>720</v>
      </c>
      <c r="S66" t="s">
        <v>13</v>
      </c>
    </row>
    <row r="67" spans="1:19" ht="14.25" thickBot="1" x14ac:dyDescent="0.2">
      <c r="A67" s="373"/>
      <c r="B67" s="376" t="str">
        <f>IFERROR(VLOOKUP(A67,[2]種目!$A$1:$B$40,2),"")</f>
        <v/>
      </c>
      <c r="C67" s="184">
        <v>2994</v>
      </c>
      <c r="D67" s="321" t="str">
        <f>IFERROR(VLOOKUP(C67,選手女!$A$1:$E$100,5),"")</f>
        <v>米元　瑞希 2</v>
      </c>
      <c r="E67" s="402"/>
      <c r="F67" s="392"/>
      <c r="G67" s="391"/>
      <c r="H67" s="396"/>
      <c r="I67" s="392"/>
      <c r="J67" s="398"/>
      <c r="K67" s="396"/>
      <c r="L67" s="392"/>
      <c r="M67" s="393"/>
      <c r="N67" s="399"/>
      <c r="O67" s="397"/>
      <c r="Q67" s="19">
        <v>43737</v>
      </c>
      <c r="R67" t="s">
        <v>720</v>
      </c>
      <c r="S67" t="s">
        <v>13</v>
      </c>
    </row>
    <row r="68" spans="1:19" ht="15" thickTop="1" thickBot="1" x14ac:dyDescent="0.2"/>
    <row r="69" spans="1:19" ht="14.25" thickBot="1" x14ac:dyDescent="0.2">
      <c r="M69" s="156"/>
      <c r="N69" s="157" t="s">
        <v>120</v>
      </c>
      <c r="O69" s="158" t="s">
        <v>121</v>
      </c>
    </row>
    <row r="70" spans="1:19" ht="14.25" thickTop="1" x14ac:dyDescent="0.15">
      <c r="M70" s="159" t="s">
        <v>119</v>
      </c>
      <c r="N70" s="160">
        <v>16</v>
      </c>
      <c r="O70" s="161">
        <v>130</v>
      </c>
    </row>
    <row r="71" spans="1:19" ht="14.25" thickBot="1" x14ac:dyDescent="0.2">
      <c r="M71" s="162" t="s">
        <v>122</v>
      </c>
      <c r="N71" s="163">
        <v>14</v>
      </c>
      <c r="O71" s="164">
        <v>111</v>
      </c>
    </row>
  </sheetData>
  <mergeCells count="62">
    <mergeCell ref="L64:L67"/>
    <mergeCell ref="M64:M67"/>
    <mergeCell ref="N64:N67"/>
    <mergeCell ref="O64:O67"/>
    <mergeCell ref="O60:O63"/>
    <mergeCell ref="L60:L63"/>
    <mergeCell ref="M60:M63"/>
    <mergeCell ref="N60:N63"/>
    <mergeCell ref="A64:A67"/>
    <mergeCell ref="B64:B67"/>
    <mergeCell ref="E64:E67"/>
    <mergeCell ref="F64:F67"/>
    <mergeCell ref="G64:G67"/>
    <mergeCell ref="H64:H67"/>
    <mergeCell ref="I64:I67"/>
    <mergeCell ref="J64:J67"/>
    <mergeCell ref="K64:K67"/>
    <mergeCell ref="I60:I63"/>
    <mergeCell ref="J60:J63"/>
    <mergeCell ref="K60:K63"/>
    <mergeCell ref="H60:H63"/>
    <mergeCell ref="A60:A63"/>
    <mergeCell ref="B60:B63"/>
    <mergeCell ref="E60:E63"/>
    <mergeCell ref="F60:F63"/>
    <mergeCell ref="G60:G63"/>
    <mergeCell ref="S58:S59"/>
    <mergeCell ref="A58:A59"/>
    <mergeCell ref="B58:B59"/>
    <mergeCell ref="C58:C59"/>
    <mergeCell ref="D58:D59"/>
    <mergeCell ref="E58:G58"/>
    <mergeCell ref="H58:J58"/>
    <mergeCell ref="K58:M58"/>
    <mergeCell ref="N58:N59"/>
    <mergeCell ref="O58:O59"/>
    <mergeCell ref="Q58:Q59"/>
    <mergeCell ref="R58:R59"/>
    <mergeCell ref="S33:S34"/>
    <mergeCell ref="A33:A34"/>
    <mergeCell ref="B33:B34"/>
    <mergeCell ref="C33:C34"/>
    <mergeCell ref="D33:D34"/>
    <mergeCell ref="E33:G33"/>
    <mergeCell ref="H33:J33"/>
    <mergeCell ref="K33:M33"/>
    <mergeCell ref="N33:N34"/>
    <mergeCell ref="O33:O34"/>
    <mergeCell ref="Q33:Q34"/>
    <mergeCell ref="R33:R34"/>
    <mergeCell ref="S2:S3"/>
    <mergeCell ref="A2:A3"/>
    <mergeCell ref="B2:B3"/>
    <mergeCell ref="C2:C3"/>
    <mergeCell ref="D2:D3"/>
    <mergeCell ref="E2:G2"/>
    <mergeCell ref="H2:J2"/>
    <mergeCell ref="K2:M2"/>
    <mergeCell ref="N2:N3"/>
    <mergeCell ref="O2:O3"/>
    <mergeCell ref="Q2:Q3"/>
    <mergeCell ref="R2:R3"/>
  </mergeCells>
  <phoneticPr fontId="2"/>
  <conditionalFormatting sqref="E4:E7">
    <cfRule type="expression" dxfId="106" priority="78" stopIfTrue="1">
      <formula>AND(#REF!&gt;1,$D4="")</formula>
    </cfRule>
  </conditionalFormatting>
  <conditionalFormatting sqref="E8:E10">
    <cfRule type="expression" dxfId="105" priority="77" stopIfTrue="1">
      <formula>AND(#REF!&gt;1,$D8="")</formula>
    </cfRule>
  </conditionalFormatting>
  <conditionalFormatting sqref="E11:E16">
    <cfRule type="expression" dxfId="104" priority="76" stopIfTrue="1">
      <formula>AND(#REF!&gt;1,$D11="")</formula>
    </cfRule>
  </conditionalFormatting>
  <conditionalFormatting sqref="H4:H10 K4:K10 E17:E21 H17:H21 K17:K21 E35:E52 K35:K52 H35:H52">
    <cfRule type="expression" dxfId="103" priority="75" stopIfTrue="1">
      <formula>AND(#REF!&gt;1,$D4="")</formula>
    </cfRule>
  </conditionalFormatting>
  <conditionalFormatting sqref="H11:H16">
    <cfRule type="expression" dxfId="102" priority="63" stopIfTrue="1">
      <formula>AND(#REF!&gt;1,$D11="")</formula>
    </cfRule>
  </conditionalFormatting>
  <conditionalFormatting sqref="E60:E61">
    <cfRule type="expression" dxfId="101" priority="67" stopIfTrue="1">
      <formula>AND(#REF!&gt;1,$D60="")</formula>
    </cfRule>
  </conditionalFormatting>
  <conditionalFormatting sqref="E64:E65">
    <cfRule type="expression" dxfId="100" priority="66" stopIfTrue="1">
      <formula>AND(#REF!&gt;1,$D64="")</formula>
    </cfRule>
  </conditionalFormatting>
  <conditionalFormatting sqref="K11:K16">
    <cfRule type="expression" dxfId="99" priority="54" stopIfTrue="1">
      <formula>AND(#REF!&gt;1,$D11="")</formula>
    </cfRule>
  </conditionalFormatting>
  <conditionalFormatting sqref="H64:H65">
    <cfRule type="expression" dxfId="98" priority="15" stopIfTrue="1">
      <formula>AND(#REF!&gt;1,$D64="")</formula>
    </cfRule>
  </conditionalFormatting>
  <conditionalFormatting sqref="H60:H61">
    <cfRule type="expression" dxfId="97" priority="16" stopIfTrue="1">
      <formula>AND(#REF!&gt;1,$D60="")</formula>
    </cfRule>
  </conditionalFormatting>
  <conditionalFormatting sqref="K64:K65">
    <cfRule type="expression" dxfId="96" priority="13" stopIfTrue="1">
      <formula>AND(#REF!&gt;1,$D64="")</formula>
    </cfRule>
  </conditionalFormatting>
  <conditionalFormatting sqref="K60:K61">
    <cfRule type="expression" dxfId="95" priority="14" stopIfTrue="1">
      <formula>AND(#REF!&gt;1,$D60="")</formula>
    </cfRule>
  </conditionalFormatting>
  <conditionalFormatting sqref="E22:E25 H22:H25 K22:K25">
    <cfRule type="expression" dxfId="94" priority="2" stopIfTrue="1">
      <formula>AND(#REF!&gt;1,$D22="")</formula>
    </cfRule>
  </conditionalFormatting>
  <conditionalFormatting sqref="E26:E31 H26:H31 K26:K31">
    <cfRule type="expression" dxfId="93" priority="1" stopIfTrue="1">
      <formula>AND(#REF!&gt;1,$D26="")</formula>
    </cfRule>
  </conditionalFormatting>
  <dataValidations count="5">
    <dataValidation type="whole" imeMode="halfAlpha" allowBlank="1" showInputMessage="1" showErrorMessage="1" sqref="A4:A31 A35:A52" xr:uid="{00000000-0002-0000-1200-000000000000}">
      <formula1>1</formula1>
      <formula2>100000</formula2>
    </dataValidation>
    <dataValidation allowBlank="1" showInputMessage="1" sqref="A1:A3 P58:Q59 A32:A34 P33:Q52 A53:A1048576 D1:D1048576 B1:B1048576 P2:Q31" xr:uid="{00000000-0002-0000-1200-000001000000}"/>
    <dataValidation imeMode="hiragana" allowBlank="1" showInputMessage="1" showErrorMessage="1" sqref="N1:O68 N72:O1048576" xr:uid="{00000000-0002-0000-1200-000002000000}"/>
    <dataValidation imeMode="halfAlpha" allowBlank="1" showInputMessage="1" showErrorMessage="1" sqref="C1:C1048576 E1:L1048576 M1:M68 M72:M1048576" xr:uid="{00000000-0002-0000-1200-000003000000}"/>
    <dataValidation imeMode="hiragana" allowBlank="1" showInputMessage="1" sqref="O71 M70:N71" xr:uid="{00000000-0002-0000-1200-000004000000}"/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&amp;L&amp;"AR PハイカラＰＯＰ体H,太字"&amp;18&amp;A結果　男子総合7位　女子総合12位　来シーズンへ</oddHeader>
  </headerFooter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255"/>
  <sheetViews>
    <sheetView topLeftCell="A238" workbookViewId="0">
      <selection activeCell="A195" sqref="A195:XFD255"/>
    </sheetView>
  </sheetViews>
  <sheetFormatPr defaultRowHeight="13.5" x14ac:dyDescent="0.15"/>
  <cols>
    <col min="1" max="1" width="6.5" bestFit="1" customWidth="1"/>
    <col min="2" max="2" width="7.5" bestFit="1" customWidth="1"/>
    <col min="3" max="3" width="5.5" bestFit="1" customWidth="1"/>
    <col min="4" max="4" width="13.875" bestFit="1" customWidth="1"/>
    <col min="5" max="5" width="9.5" bestFit="1" customWidth="1"/>
    <col min="6" max="6" width="6.5" bestFit="1" customWidth="1"/>
    <col min="7" max="7" width="8.125" bestFit="1" customWidth="1"/>
    <col min="8" max="9" width="11.625" bestFit="1" customWidth="1"/>
    <col min="10" max="10" width="3.625" customWidth="1"/>
    <col min="11" max="11" width="10.5" bestFit="1" customWidth="1"/>
    <col min="12" max="12" width="13" bestFit="1" customWidth="1"/>
    <col min="13" max="13" width="7.125" bestFit="1" customWidth="1"/>
  </cols>
  <sheetData>
    <row r="1" spans="1:13" ht="27.75" thickBot="1" x14ac:dyDescent="0.2">
      <c r="A1" s="73" t="s">
        <v>59</v>
      </c>
    </row>
    <row r="2" spans="1:13" x14ac:dyDescent="0.15">
      <c r="A2" s="347" t="s">
        <v>6</v>
      </c>
      <c r="B2" s="349" t="s">
        <v>5</v>
      </c>
      <c r="C2" s="342" t="s">
        <v>15</v>
      </c>
      <c r="D2" s="342" t="s">
        <v>1</v>
      </c>
      <c r="E2" s="342" t="s">
        <v>8</v>
      </c>
      <c r="F2" s="351" t="s">
        <v>19</v>
      </c>
      <c r="G2" s="359" t="s">
        <v>17</v>
      </c>
      <c r="H2" s="347" t="s">
        <v>63</v>
      </c>
      <c r="I2" s="344" t="s">
        <v>64</v>
      </c>
      <c r="K2" s="346" t="s">
        <v>20</v>
      </c>
      <c r="L2" s="346" t="s">
        <v>11</v>
      </c>
      <c r="M2" s="346" t="s">
        <v>21</v>
      </c>
    </row>
    <row r="3" spans="1:13" ht="14.25" thickBot="1" x14ac:dyDescent="0.2">
      <c r="A3" s="348"/>
      <c r="B3" s="350"/>
      <c r="C3" s="343"/>
      <c r="D3" s="343"/>
      <c r="E3" s="343"/>
      <c r="F3" s="352"/>
      <c r="G3" s="360"/>
      <c r="H3" s="348"/>
      <c r="I3" s="345"/>
      <c r="K3" s="346"/>
      <c r="L3" s="346"/>
      <c r="M3" s="346"/>
    </row>
    <row r="4" spans="1:13" ht="15" thickTop="1" thickBot="1" x14ac:dyDescent="0.2">
      <c r="A4" s="47"/>
      <c r="B4" s="44" t="str">
        <f>IFERROR(VLOOKUP(A4,種目!$A$1:$B$41,2),"")</f>
        <v/>
      </c>
      <c r="C4" s="50"/>
      <c r="D4" s="30" t="str">
        <f>IFERROR(VLOOKUP(C4,選手男!$A$1:$E$100,5),"")</f>
        <v/>
      </c>
      <c r="E4" s="24"/>
      <c r="F4" s="20"/>
      <c r="G4" s="59"/>
      <c r="H4" s="62"/>
      <c r="I4" s="26"/>
      <c r="K4" s="19"/>
    </row>
    <row r="5" spans="1:13" ht="14.25" thickTop="1" x14ac:dyDescent="0.15">
      <c r="A5" s="47"/>
      <c r="B5" s="44" t="str">
        <f>IFERROR(VLOOKUP(A5,種目!$A$1:$B$41,2),"")</f>
        <v/>
      </c>
      <c r="C5" s="50"/>
      <c r="D5" s="30" t="str">
        <f>IFERROR(VLOOKUP(C5,選手男!$A$1:$E$100,5),"")</f>
        <v/>
      </c>
      <c r="E5" s="24"/>
      <c r="F5" s="22"/>
      <c r="G5" s="59"/>
      <c r="H5" s="62"/>
      <c r="I5" s="26"/>
      <c r="K5" s="19"/>
    </row>
    <row r="6" spans="1:13" ht="14.25" thickBot="1" x14ac:dyDescent="0.2">
      <c r="A6" s="49"/>
      <c r="B6" s="46" t="str">
        <f>IFERROR(VLOOKUP(A6,種目!$A$1:$B$41,2),"")</f>
        <v/>
      </c>
      <c r="C6" s="52"/>
      <c r="D6" s="34" t="str">
        <f>IFERROR(VLOOKUP(C6,選手男!$A$1:$E$100,5),"")</f>
        <v/>
      </c>
      <c r="E6" s="28"/>
      <c r="F6" s="23"/>
      <c r="G6" s="61"/>
      <c r="H6" s="64"/>
      <c r="I6" s="29"/>
      <c r="K6" s="19"/>
    </row>
    <row r="7" spans="1:13" ht="14.25" thickTop="1" x14ac:dyDescent="0.15">
      <c r="A7" s="47"/>
      <c r="B7" s="44" t="str">
        <f>IFERROR(VLOOKUP(A7,種目!$A$1:$B$41,2),"")</f>
        <v/>
      </c>
      <c r="C7" s="50"/>
      <c r="D7" s="30" t="str">
        <f>IFERROR(VLOOKUP(C7,選手男!$A$1:$E$100,5),"")</f>
        <v/>
      </c>
      <c r="E7" s="24"/>
      <c r="F7" s="20"/>
      <c r="G7" s="59"/>
      <c r="H7" s="62"/>
      <c r="I7" s="26"/>
      <c r="K7" s="19"/>
    </row>
    <row r="8" spans="1:13" x14ac:dyDescent="0.15">
      <c r="A8" s="48"/>
      <c r="B8" s="45" t="str">
        <f>IFERROR(VLOOKUP(A8,種目!$A$1:$B$41,2),"")</f>
        <v/>
      </c>
      <c r="C8" s="51"/>
      <c r="D8" s="31" t="str">
        <f>IFERROR(VLOOKUP(C8,選手男!$A$1:$E$100,5),"")</f>
        <v/>
      </c>
      <c r="E8" s="25"/>
      <c r="F8" s="21"/>
      <c r="G8" s="60"/>
      <c r="H8" s="63"/>
      <c r="I8" s="27"/>
      <c r="K8" s="19"/>
    </row>
    <row r="9" spans="1:13" ht="14.25" thickBot="1" x14ac:dyDescent="0.2">
      <c r="A9" s="48"/>
      <c r="B9" s="45" t="str">
        <f>IFERROR(VLOOKUP(A9,種目!$A$1:$B$41,2),"")</f>
        <v/>
      </c>
      <c r="C9" s="51"/>
      <c r="D9" s="31" t="str">
        <f>IFERROR(VLOOKUP(C9,選手男!$A$1:$E$100,5),"")</f>
        <v/>
      </c>
      <c r="E9" s="25"/>
      <c r="F9" s="21"/>
      <c r="G9" s="60"/>
      <c r="H9" s="63"/>
      <c r="I9" s="27"/>
      <c r="K9" s="19"/>
    </row>
    <row r="10" spans="1:13" ht="14.25" thickTop="1" x14ac:dyDescent="0.15">
      <c r="A10" s="47"/>
      <c r="B10" s="44" t="str">
        <f>IFERROR(VLOOKUP(A10,種目!$A$1:$B$41,2),"")</f>
        <v/>
      </c>
      <c r="C10" s="50"/>
      <c r="D10" s="30" t="str">
        <f>IFERROR(VLOOKUP(C10,選手男!$A$1:$E$100,5),"")</f>
        <v/>
      </c>
      <c r="E10" s="24"/>
      <c r="F10" s="22"/>
      <c r="G10" s="59"/>
      <c r="H10" s="62"/>
      <c r="I10" s="26"/>
      <c r="K10" s="19"/>
    </row>
    <row r="11" spans="1:13" x14ac:dyDescent="0.15">
      <c r="A11" s="48"/>
      <c r="B11" s="45" t="str">
        <f>IFERROR(VLOOKUP(A11,種目!$A$1:$B$41,2),"")</f>
        <v/>
      </c>
      <c r="C11" s="51"/>
      <c r="D11" s="31" t="str">
        <f>IFERROR(VLOOKUP(C11,選手男!$A$1:$E$100,5),"")</f>
        <v/>
      </c>
      <c r="E11" s="25"/>
      <c r="F11" s="21"/>
      <c r="G11" s="60"/>
      <c r="H11" s="63"/>
      <c r="I11" s="27"/>
      <c r="K11" s="19"/>
    </row>
    <row r="12" spans="1:13" ht="14.25" thickBot="1" x14ac:dyDescent="0.2">
      <c r="A12" s="49"/>
      <c r="B12" s="46" t="str">
        <f>IFERROR(VLOOKUP(A12,種目!$A$1:$B$41,2),"")</f>
        <v/>
      </c>
      <c r="C12" s="52"/>
      <c r="D12" s="34" t="str">
        <f>IFERROR(VLOOKUP(C12,選手男!$A$1:$E$100,5),"")</f>
        <v/>
      </c>
      <c r="E12" s="28"/>
      <c r="F12" s="23"/>
      <c r="G12" s="61"/>
      <c r="H12" s="64"/>
      <c r="I12" s="29"/>
      <c r="K12" s="19"/>
    </row>
    <row r="13" spans="1:13" ht="14.25" thickTop="1" x14ac:dyDescent="0.15">
      <c r="A13" s="47"/>
      <c r="B13" s="44" t="str">
        <f>IFERROR(VLOOKUP(A13,種目!$A$1:$B$41,2),"")</f>
        <v/>
      </c>
      <c r="C13" s="50"/>
      <c r="D13" s="30" t="str">
        <f>IFERROR(VLOOKUP(C13,選手男!$A$1:$E$100,5),"")</f>
        <v/>
      </c>
      <c r="E13" s="24"/>
      <c r="F13" s="20"/>
      <c r="G13" s="59"/>
      <c r="H13" s="62"/>
      <c r="I13" s="26"/>
      <c r="K13" s="19"/>
    </row>
    <row r="14" spans="1:13" x14ac:dyDescent="0.15">
      <c r="A14" s="48"/>
      <c r="B14" s="45" t="str">
        <f>IFERROR(VLOOKUP(A14,種目!$A$1:$B$41,2),"")</f>
        <v/>
      </c>
      <c r="C14" s="51"/>
      <c r="D14" s="31" t="str">
        <f>IFERROR(VLOOKUP(C14,選手男!$A$1:$E$100,5),"")</f>
        <v/>
      </c>
      <c r="E14" s="25"/>
      <c r="F14" s="21"/>
      <c r="G14" s="60"/>
      <c r="H14" s="63"/>
      <c r="I14" s="27"/>
      <c r="K14" s="19"/>
    </row>
    <row r="15" spans="1:13" ht="14.25" thickBot="1" x14ac:dyDescent="0.2">
      <c r="A15" s="48"/>
      <c r="B15" s="45" t="str">
        <f>IFERROR(VLOOKUP(A15,種目!$A$1:$B$41,2),"")</f>
        <v/>
      </c>
      <c r="C15" s="51"/>
      <c r="D15" s="31" t="str">
        <f>IFERROR(VLOOKUP(C15,選手男!$A$1:$E$100,5),"")</f>
        <v/>
      </c>
      <c r="E15" s="25"/>
      <c r="F15" s="21"/>
      <c r="G15" s="60"/>
      <c r="H15" s="63"/>
      <c r="I15" s="27"/>
      <c r="K15" s="19"/>
    </row>
    <row r="16" spans="1:13" ht="14.25" thickTop="1" x14ac:dyDescent="0.15">
      <c r="A16" s="47"/>
      <c r="B16" s="44" t="str">
        <f>IFERROR(VLOOKUP(A16,種目!$A$1:$B$41,2),"")</f>
        <v/>
      </c>
      <c r="C16" s="50"/>
      <c r="D16" s="30" t="str">
        <f>IFERROR(VLOOKUP(C16,選手男!$A$1:$E$100,5),"")</f>
        <v/>
      </c>
      <c r="E16" s="24"/>
      <c r="F16" s="22"/>
      <c r="G16" s="59"/>
      <c r="H16" s="62"/>
      <c r="I16" s="26"/>
      <c r="K16" s="19"/>
    </row>
    <row r="17" spans="1:11" x14ac:dyDescent="0.15">
      <c r="A17" s="48"/>
      <c r="B17" s="45" t="str">
        <f>IFERROR(VLOOKUP(A17,種目!$A$1:$B$41,2),"")</f>
        <v/>
      </c>
      <c r="C17" s="51"/>
      <c r="D17" s="31" t="str">
        <f>IFERROR(VLOOKUP(C17,選手男!$A$1:$E$100,5),"")</f>
        <v/>
      </c>
      <c r="E17" s="25"/>
      <c r="F17" s="21"/>
      <c r="G17" s="60"/>
      <c r="H17" s="63"/>
      <c r="I17" s="27"/>
      <c r="K17" s="19"/>
    </row>
    <row r="18" spans="1:11" ht="14.25" thickBot="1" x14ac:dyDescent="0.2">
      <c r="A18" s="49"/>
      <c r="B18" s="46" t="str">
        <f>IFERROR(VLOOKUP(A18,種目!$A$1:$B$41,2),"")</f>
        <v/>
      </c>
      <c r="C18" s="52"/>
      <c r="D18" s="34" t="str">
        <f>IFERROR(VLOOKUP(C18,選手男!$A$1:$E$100,5),"")</f>
        <v/>
      </c>
      <c r="E18" s="28"/>
      <c r="F18" s="23"/>
      <c r="G18" s="61"/>
      <c r="H18" s="64"/>
      <c r="I18" s="29"/>
      <c r="K18" s="19"/>
    </row>
    <row r="19" spans="1:11" ht="14.25" thickTop="1" x14ac:dyDescent="0.15">
      <c r="A19" s="47"/>
      <c r="B19" s="44" t="str">
        <f>IFERROR(VLOOKUP(A19,種目!$A$1:$B$41,2),"")</f>
        <v/>
      </c>
      <c r="C19" s="50"/>
      <c r="D19" s="30" t="str">
        <f>IFERROR(VLOOKUP(C19,選手男!$A$1:$E$100,5),"")</f>
        <v/>
      </c>
      <c r="E19" s="24"/>
      <c r="F19" s="20"/>
      <c r="G19" s="59"/>
      <c r="H19" s="62"/>
      <c r="I19" s="26"/>
      <c r="K19" s="19"/>
    </row>
    <row r="20" spans="1:11" x14ac:dyDescent="0.15">
      <c r="A20" s="48"/>
      <c r="B20" s="45" t="str">
        <f>IFERROR(VLOOKUP(A20,種目!$A$1:$B$41,2),"")</f>
        <v/>
      </c>
      <c r="C20" s="51"/>
      <c r="D20" s="31" t="str">
        <f>IFERROR(VLOOKUP(C20,選手男!$A$1:$E$100,5),"")</f>
        <v/>
      </c>
      <c r="E20" s="25"/>
      <c r="F20" s="21"/>
      <c r="G20" s="60"/>
      <c r="H20" s="63"/>
      <c r="I20" s="27"/>
      <c r="K20" s="19"/>
    </row>
    <row r="21" spans="1:11" ht="14.25" thickBot="1" x14ac:dyDescent="0.2">
      <c r="A21" s="48"/>
      <c r="B21" s="45" t="str">
        <f>IFERROR(VLOOKUP(A21,種目!$A$1:$B$41,2),"")</f>
        <v/>
      </c>
      <c r="C21" s="51"/>
      <c r="D21" s="31" t="str">
        <f>IFERROR(VLOOKUP(C21,選手男!$A$1:$E$100,5),"")</f>
        <v/>
      </c>
      <c r="E21" s="25"/>
      <c r="F21" s="21"/>
      <c r="G21" s="60"/>
      <c r="H21" s="63"/>
      <c r="I21" s="27"/>
      <c r="K21" s="19"/>
    </row>
    <row r="22" spans="1:11" ht="14.25" thickTop="1" x14ac:dyDescent="0.15">
      <c r="A22" s="47"/>
      <c r="B22" s="44" t="str">
        <f>IFERROR(VLOOKUP(A22,種目!$A$1:$B$41,2),"")</f>
        <v/>
      </c>
      <c r="C22" s="50"/>
      <c r="D22" s="30" t="str">
        <f>IFERROR(VLOOKUP(C22,選手男!$A$1:$E$100,5),"")</f>
        <v/>
      </c>
      <c r="E22" s="24"/>
      <c r="F22" s="22"/>
      <c r="G22" s="59"/>
      <c r="H22" s="62"/>
      <c r="I22" s="26"/>
      <c r="K22" s="19"/>
    </row>
    <row r="23" spans="1:11" x14ac:dyDescent="0.15">
      <c r="A23" s="48"/>
      <c r="B23" s="45" t="str">
        <f>IFERROR(VLOOKUP(A23,種目!$A$1:$B$41,2),"")</f>
        <v/>
      </c>
      <c r="C23" s="51"/>
      <c r="D23" s="31" t="str">
        <f>IFERROR(VLOOKUP(C23,選手男!$A$1:$E$100,5),"")</f>
        <v/>
      </c>
      <c r="E23" s="25"/>
      <c r="F23" s="21"/>
      <c r="G23" s="60"/>
      <c r="H23" s="63"/>
      <c r="I23" s="27"/>
      <c r="K23" s="19"/>
    </row>
    <row r="24" spans="1:11" ht="14.25" thickBot="1" x14ac:dyDescent="0.2">
      <c r="A24" s="49"/>
      <c r="B24" s="46" t="str">
        <f>IFERROR(VLOOKUP(A24,種目!$A$1:$B$41,2),"")</f>
        <v/>
      </c>
      <c r="C24" s="52"/>
      <c r="D24" s="34" t="str">
        <f>IFERROR(VLOOKUP(C24,選手男!$A$1:$E$100,5),"")</f>
        <v/>
      </c>
      <c r="E24" s="28"/>
      <c r="F24" s="23"/>
      <c r="G24" s="61"/>
      <c r="H24" s="64"/>
      <c r="I24" s="29"/>
      <c r="K24" s="19"/>
    </row>
    <row r="25" spans="1:11" ht="14.25" thickTop="1" x14ac:dyDescent="0.15">
      <c r="A25" s="47"/>
      <c r="B25" s="44" t="str">
        <f>IFERROR(VLOOKUP(A25,種目!$A$1:$B$41,2),"")</f>
        <v/>
      </c>
      <c r="C25" s="50"/>
      <c r="D25" s="30" t="str">
        <f>IFERROR(VLOOKUP(C25,選手男!$A$1:$E$100,5),"")</f>
        <v/>
      </c>
      <c r="E25" s="24"/>
      <c r="F25" s="20"/>
      <c r="G25" s="59"/>
      <c r="H25" s="62"/>
      <c r="I25" s="26"/>
      <c r="K25" s="19"/>
    </row>
    <row r="26" spans="1:11" x14ac:dyDescent="0.15">
      <c r="A26" s="48"/>
      <c r="B26" s="45" t="str">
        <f>IFERROR(VLOOKUP(A26,種目!$A$1:$B$41,2),"")</f>
        <v/>
      </c>
      <c r="C26" s="51"/>
      <c r="D26" s="31" t="str">
        <f>IFERROR(VLOOKUP(C26,選手男!$A$1:$E$100,5),"")</f>
        <v/>
      </c>
      <c r="E26" s="25"/>
      <c r="F26" s="21"/>
      <c r="G26" s="60"/>
      <c r="H26" s="63"/>
      <c r="I26" s="27"/>
      <c r="K26" s="19"/>
    </row>
    <row r="27" spans="1:11" ht="14.25" thickBot="1" x14ac:dyDescent="0.2">
      <c r="A27" s="48"/>
      <c r="B27" s="45" t="str">
        <f>IFERROR(VLOOKUP(A27,種目!$A$1:$B$41,2),"")</f>
        <v/>
      </c>
      <c r="C27" s="51"/>
      <c r="D27" s="31" t="str">
        <f>IFERROR(VLOOKUP(C27,選手男!$A$1:$E$100,5),"")</f>
        <v/>
      </c>
      <c r="E27" s="25"/>
      <c r="F27" s="21"/>
      <c r="G27" s="60"/>
      <c r="H27" s="63"/>
      <c r="I27" s="27"/>
      <c r="K27" s="19"/>
    </row>
    <row r="28" spans="1:11" ht="14.25" thickTop="1" x14ac:dyDescent="0.15">
      <c r="A28" s="47"/>
      <c r="B28" s="44" t="str">
        <f>IFERROR(VLOOKUP(A28,種目!$A$1:$B$41,2),"")</f>
        <v/>
      </c>
      <c r="C28" s="50"/>
      <c r="D28" s="30" t="str">
        <f>IFERROR(VLOOKUP(C28,選手男!$A$1:$E$100,5),"")</f>
        <v/>
      </c>
      <c r="E28" s="24"/>
      <c r="F28" s="22"/>
      <c r="G28" s="59"/>
      <c r="H28" s="62"/>
      <c r="I28" s="26"/>
      <c r="K28" s="19"/>
    </row>
    <row r="29" spans="1:11" x14ac:dyDescent="0.15">
      <c r="A29" s="48"/>
      <c r="B29" s="45" t="str">
        <f>IFERROR(VLOOKUP(A29,種目!$A$1:$B$41,2),"")</f>
        <v/>
      </c>
      <c r="C29" s="51"/>
      <c r="D29" s="31" t="str">
        <f>IFERROR(VLOOKUP(C29,選手男!$A$1:$E$100,5),"")</f>
        <v/>
      </c>
      <c r="E29" s="25"/>
      <c r="F29" s="21"/>
      <c r="G29" s="60"/>
      <c r="H29" s="63"/>
      <c r="I29" s="27"/>
      <c r="K29" s="19"/>
    </row>
    <row r="30" spans="1:11" ht="14.25" thickBot="1" x14ac:dyDescent="0.2">
      <c r="A30" s="49"/>
      <c r="B30" s="46" t="str">
        <f>IFERROR(VLOOKUP(A30,種目!$A$1:$B$41,2),"")</f>
        <v/>
      </c>
      <c r="C30" s="52"/>
      <c r="D30" s="34" t="str">
        <f>IFERROR(VLOOKUP(C30,選手男!$A$1:$E$100,5),"")</f>
        <v/>
      </c>
      <c r="E30" s="28"/>
      <c r="F30" s="23"/>
      <c r="G30" s="61"/>
      <c r="H30" s="64"/>
      <c r="I30" s="29"/>
      <c r="K30" s="19"/>
    </row>
    <row r="31" spans="1:11" ht="14.25" thickTop="1" x14ac:dyDescent="0.15">
      <c r="A31" s="47"/>
      <c r="B31" s="44" t="str">
        <f>IFERROR(VLOOKUP(A31,種目!$A$1:$B$41,2),"")</f>
        <v/>
      </c>
      <c r="C31" s="50"/>
      <c r="D31" s="30" t="str">
        <f>IFERROR(VLOOKUP(C31,選手男!$A$1:$E$100,5),"")</f>
        <v/>
      </c>
      <c r="E31" s="24"/>
      <c r="F31" s="20"/>
      <c r="G31" s="59"/>
      <c r="H31" s="62"/>
      <c r="I31" s="26"/>
      <c r="K31" s="19"/>
    </row>
    <row r="32" spans="1:11" x14ac:dyDescent="0.15">
      <c r="A32" s="48"/>
      <c r="B32" s="45" t="str">
        <f>IFERROR(VLOOKUP(A32,種目!$A$1:$B$41,2),"")</f>
        <v/>
      </c>
      <c r="C32" s="51"/>
      <c r="D32" s="31" t="str">
        <f>IFERROR(VLOOKUP(C32,選手男!$A$1:$E$100,5),"")</f>
        <v/>
      </c>
      <c r="E32" s="25"/>
      <c r="F32" s="21"/>
      <c r="G32" s="60"/>
      <c r="H32" s="63"/>
      <c r="I32" s="27"/>
      <c r="K32" s="19"/>
    </row>
    <row r="33" spans="1:11" ht="14.25" thickBot="1" x14ac:dyDescent="0.2">
      <c r="A33" s="48"/>
      <c r="B33" s="45" t="str">
        <f>IFERROR(VLOOKUP(A33,種目!$A$1:$B$41,2),"")</f>
        <v/>
      </c>
      <c r="C33" s="51"/>
      <c r="D33" s="31" t="str">
        <f>IFERROR(VLOOKUP(C33,選手男!$A$1:$E$100,5),"")</f>
        <v/>
      </c>
      <c r="E33" s="25"/>
      <c r="F33" s="21"/>
      <c r="G33" s="60"/>
      <c r="H33" s="63"/>
      <c r="I33" s="27"/>
      <c r="K33" s="19"/>
    </row>
    <row r="34" spans="1:11" ht="14.25" thickTop="1" x14ac:dyDescent="0.15">
      <c r="A34" s="47"/>
      <c r="B34" s="44" t="str">
        <f>IFERROR(VLOOKUP(A34,種目!$A$1:$B$41,2),"")</f>
        <v/>
      </c>
      <c r="C34" s="50"/>
      <c r="D34" s="30" t="str">
        <f>IFERROR(VLOOKUP(C34,選手男!$A$1:$E$100,5),"")</f>
        <v/>
      </c>
      <c r="E34" s="24"/>
      <c r="F34" s="22"/>
      <c r="G34" s="59"/>
      <c r="H34" s="62"/>
      <c r="I34" s="26"/>
      <c r="K34" s="19"/>
    </row>
    <row r="35" spans="1:11" x14ac:dyDescent="0.15">
      <c r="A35" s="48"/>
      <c r="B35" s="45" t="str">
        <f>IFERROR(VLOOKUP(A35,種目!$A$1:$B$41,2),"")</f>
        <v/>
      </c>
      <c r="C35" s="51"/>
      <c r="D35" s="31" t="str">
        <f>IFERROR(VLOOKUP(C35,選手男!$A$1:$E$100,5),"")</f>
        <v/>
      </c>
      <c r="E35" s="25"/>
      <c r="F35" s="21"/>
      <c r="G35" s="60"/>
      <c r="H35" s="63"/>
      <c r="I35" s="27"/>
      <c r="K35" s="19"/>
    </row>
    <row r="36" spans="1:11" ht="14.25" thickBot="1" x14ac:dyDescent="0.2">
      <c r="A36" s="49"/>
      <c r="B36" s="46" t="str">
        <f>IFERROR(VLOOKUP(A36,種目!$A$1:$B$41,2),"")</f>
        <v/>
      </c>
      <c r="C36" s="52"/>
      <c r="D36" s="34" t="str">
        <f>IFERROR(VLOOKUP(C36,選手男!$A$1:$E$100,5),"")</f>
        <v/>
      </c>
      <c r="E36" s="28"/>
      <c r="F36" s="23"/>
      <c r="G36" s="61"/>
      <c r="H36" s="64"/>
      <c r="I36" s="29"/>
      <c r="K36" s="19"/>
    </row>
    <row r="37" spans="1:11" ht="14.25" thickTop="1" x14ac:dyDescent="0.15">
      <c r="A37" s="47"/>
      <c r="B37" s="44" t="str">
        <f>IFERROR(VLOOKUP(A37,種目!$A$1:$B$41,2),"")</f>
        <v/>
      </c>
      <c r="C37" s="50"/>
      <c r="D37" s="30" t="str">
        <f>IFERROR(VLOOKUP(C37,選手男!$A$1:$E$100,5),"")</f>
        <v/>
      </c>
      <c r="E37" s="24"/>
      <c r="F37" s="20"/>
      <c r="G37" s="59"/>
      <c r="H37" s="62"/>
      <c r="I37" s="26"/>
      <c r="K37" s="19"/>
    </row>
    <row r="38" spans="1:11" x14ac:dyDescent="0.15">
      <c r="A38" s="48"/>
      <c r="B38" s="45" t="str">
        <f>IFERROR(VLOOKUP(A38,種目!$A$1:$B$41,2),"")</f>
        <v/>
      </c>
      <c r="C38" s="51"/>
      <c r="D38" s="31" t="str">
        <f>IFERROR(VLOOKUP(C38,選手男!$A$1:$E$100,5),"")</f>
        <v/>
      </c>
      <c r="E38" s="25"/>
      <c r="F38" s="21"/>
      <c r="G38" s="60"/>
      <c r="H38" s="63"/>
      <c r="I38" s="27"/>
      <c r="K38" s="19"/>
    </row>
    <row r="39" spans="1:11" ht="14.25" thickBot="1" x14ac:dyDescent="0.2">
      <c r="A39" s="48"/>
      <c r="B39" s="45" t="str">
        <f>IFERROR(VLOOKUP(A39,種目!$A$1:$B$41,2),"")</f>
        <v/>
      </c>
      <c r="C39" s="51"/>
      <c r="D39" s="31" t="str">
        <f>IFERROR(VLOOKUP(C39,選手男!$A$1:$E$100,5),"")</f>
        <v/>
      </c>
      <c r="E39" s="25"/>
      <c r="F39" s="21"/>
      <c r="G39" s="60"/>
      <c r="H39" s="63"/>
      <c r="I39" s="27"/>
      <c r="K39" s="19"/>
    </row>
    <row r="40" spans="1:11" ht="14.25" thickTop="1" x14ac:dyDescent="0.15">
      <c r="A40" s="47"/>
      <c r="B40" s="44" t="str">
        <f>IFERROR(VLOOKUP(A40,種目!$A$1:$B$41,2),"")</f>
        <v/>
      </c>
      <c r="C40" s="50"/>
      <c r="D40" s="30" t="str">
        <f>IFERROR(VLOOKUP(C40,選手男!$A$1:$E$100,5),"")</f>
        <v/>
      </c>
      <c r="E40" s="24"/>
      <c r="F40" s="22"/>
      <c r="G40" s="59"/>
      <c r="H40" s="62"/>
      <c r="I40" s="26"/>
      <c r="K40" s="19"/>
    </row>
    <row r="41" spans="1:11" x14ac:dyDescent="0.15">
      <c r="A41" s="48"/>
      <c r="B41" s="45" t="str">
        <f>IFERROR(VLOOKUP(A41,種目!$A$1:$B$41,2),"")</f>
        <v/>
      </c>
      <c r="C41" s="51"/>
      <c r="D41" s="31" t="str">
        <f>IFERROR(VLOOKUP(C41,選手男!$A$1:$E$100,5),"")</f>
        <v/>
      </c>
      <c r="E41" s="25"/>
      <c r="F41" s="21"/>
      <c r="G41" s="60"/>
      <c r="H41" s="63"/>
      <c r="I41" s="27"/>
      <c r="K41" s="19"/>
    </row>
    <row r="42" spans="1:11" ht="14.25" thickBot="1" x14ac:dyDescent="0.2">
      <c r="A42" s="49"/>
      <c r="B42" s="46" t="str">
        <f>IFERROR(VLOOKUP(A42,種目!$A$1:$B$41,2),"")</f>
        <v/>
      </c>
      <c r="C42" s="52"/>
      <c r="D42" s="34" t="str">
        <f>IFERROR(VLOOKUP(C42,選手男!$A$1:$E$100,5),"")</f>
        <v/>
      </c>
      <c r="E42" s="28"/>
      <c r="F42" s="23"/>
      <c r="G42" s="61"/>
      <c r="H42" s="64"/>
      <c r="I42" s="29"/>
      <c r="K42" s="19"/>
    </row>
    <row r="43" spans="1:11" ht="14.25" thickTop="1" x14ac:dyDescent="0.15">
      <c r="A43" s="47"/>
      <c r="B43" s="44" t="str">
        <f>IFERROR(VLOOKUP(A43,種目!$A$1:$B$41,2),"")</f>
        <v/>
      </c>
      <c r="C43" s="50"/>
      <c r="D43" s="30" t="str">
        <f>IFERROR(VLOOKUP(C43,選手男!$A$1:$E$100,5),"")</f>
        <v/>
      </c>
      <c r="E43" s="24"/>
      <c r="F43" s="20"/>
      <c r="G43" s="59"/>
      <c r="H43" s="62"/>
      <c r="I43" s="26"/>
      <c r="K43" s="19"/>
    </row>
    <row r="44" spans="1:11" x14ac:dyDescent="0.15">
      <c r="A44" s="48"/>
      <c r="B44" s="45" t="str">
        <f>IFERROR(VLOOKUP(A44,種目!$A$1:$B$41,2),"")</f>
        <v/>
      </c>
      <c r="C44" s="51"/>
      <c r="D44" s="31" t="str">
        <f>IFERROR(VLOOKUP(C44,選手男!$A$1:$E$100,5),"")</f>
        <v/>
      </c>
      <c r="E44" s="25"/>
      <c r="F44" s="21"/>
      <c r="G44" s="60"/>
      <c r="H44" s="63"/>
      <c r="I44" s="27"/>
      <c r="K44" s="19"/>
    </row>
    <row r="45" spans="1:11" ht="14.25" thickBot="1" x14ac:dyDescent="0.2">
      <c r="A45" s="48"/>
      <c r="B45" s="45" t="str">
        <f>IFERROR(VLOOKUP(A45,種目!$A$1:$B$41,2),"")</f>
        <v/>
      </c>
      <c r="C45" s="51"/>
      <c r="D45" s="31" t="str">
        <f>IFERROR(VLOOKUP(C45,選手男!$A$1:$E$100,5),"")</f>
        <v/>
      </c>
      <c r="E45" s="25"/>
      <c r="F45" s="21"/>
      <c r="G45" s="60"/>
      <c r="H45" s="63"/>
      <c r="I45" s="27"/>
      <c r="K45" s="19"/>
    </row>
    <row r="46" spans="1:11" ht="14.25" thickTop="1" x14ac:dyDescent="0.15">
      <c r="A46" s="47"/>
      <c r="B46" s="44" t="str">
        <f>IFERROR(VLOOKUP(A46,種目!$A$1:$B$41,2),"")</f>
        <v/>
      </c>
      <c r="C46" s="50"/>
      <c r="D46" s="30" t="str">
        <f>IFERROR(VLOOKUP(C46,選手男!$A$1:$E$100,5),"")</f>
        <v/>
      </c>
      <c r="E46" s="24"/>
      <c r="F46" s="22"/>
      <c r="G46" s="59"/>
      <c r="H46" s="62"/>
      <c r="I46" s="26"/>
      <c r="K46" s="19"/>
    </row>
    <row r="47" spans="1:11" x14ac:dyDescent="0.15">
      <c r="A47" s="48"/>
      <c r="B47" s="45" t="str">
        <f>IFERROR(VLOOKUP(A47,種目!$A$1:$B$41,2),"")</f>
        <v/>
      </c>
      <c r="C47" s="51"/>
      <c r="D47" s="31" t="str">
        <f>IFERROR(VLOOKUP(C47,選手男!$A$1:$E$100,5),"")</f>
        <v/>
      </c>
      <c r="E47" s="25"/>
      <c r="F47" s="21"/>
      <c r="G47" s="60"/>
      <c r="H47" s="63"/>
      <c r="I47" s="27"/>
      <c r="K47" s="19"/>
    </row>
    <row r="48" spans="1:11" ht="14.25" thickBot="1" x14ac:dyDescent="0.2">
      <c r="A48" s="49"/>
      <c r="B48" s="46" t="str">
        <f>IFERROR(VLOOKUP(A48,種目!$A$1:$B$41,2),"")</f>
        <v/>
      </c>
      <c r="C48" s="52"/>
      <c r="D48" s="34" t="str">
        <f>IFERROR(VLOOKUP(C48,選手男!$A$1:$E$100,5),"")</f>
        <v/>
      </c>
      <c r="E48" s="28"/>
      <c r="F48" s="23"/>
      <c r="G48" s="61"/>
      <c r="H48" s="64"/>
      <c r="I48" s="29"/>
      <c r="K48" s="19"/>
    </row>
    <row r="49" spans="1:11" ht="14.25" thickTop="1" x14ac:dyDescent="0.15">
      <c r="A49" s="47"/>
      <c r="B49" s="44" t="str">
        <f>IFERROR(VLOOKUP(A49,種目!$A$1:$B$41,2),"")</f>
        <v/>
      </c>
      <c r="C49" s="50"/>
      <c r="D49" s="30" t="str">
        <f>IFERROR(VLOOKUP(C49,選手男!$A$1:$E$100,5),"")</f>
        <v/>
      </c>
      <c r="E49" s="24"/>
      <c r="F49" s="20"/>
      <c r="G49" s="59"/>
      <c r="H49" s="62"/>
      <c r="I49" s="26"/>
      <c r="K49" s="19"/>
    </row>
    <row r="50" spans="1:11" x14ac:dyDescent="0.15">
      <c r="A50" s="48"/>
      <c r="B50" s="45" t="str">
        <f>IFERROR(VLOOKUP(A50,種目!$A$1:$B$41,2),"")</f>
        <v/>
      </c>
      <c r="C50" s="51"/>
      <c r="D50" s="31" t="str">
        <f>IFERROR(VLOOKUP(C50,選手男!$A$1:$E$100,5),"")</f>
        <v/>
      </c>
      <c r="E50" s="25"/>
      <c r="F50" s="21"/>
      <c r="G50" s="60"/>
      <c r="H50" s="63"/>
      <c r="I50" s="27"/>
      <c r="K50" s="19"/>
    </row>
    <row r="51" spans="1:11" ht="14.25" thickBot="1" x14ac:dyDescent="0.2">
      <c r="A51" s="48"/>
      <c r="B51" s="45" t="str">
        <f>IFERROR(VLOOKUP(A51,種目!$A$1:$B$41,2),"")</f>
        <v/>
      </c>
      <c r="C51" s="51"/>
      <c r="D51" s="31" t="str">
        <f>IFERROR(VLOOKUP(C51,選手男!$A$1:$E$100,5),"")</f>
        <v/>
      </c>
      <c r="E51" s="25"/>
      <c r="F51" s="21"/>
      <c r="G51" s="60"/>
      <c r="H51" s="63"/>
      <c r="I51" s="27"/>
      <c r="K51" s="19"/>
    </row>
    <row r="52" spans="1:11" ht="14.25" thickTop="1" x14ac:dyDescent="0.15">
      <c r="A52" s="47"/>
      <c r="B52" s="44" t="str">
        <f>IFERROR(VLOOKUP(A52,種目!$A$1:$B$41,2),"")</f>
        <v/>
      </c>
      <c r="C52" s="50"/>
      <c r="D52" s="30" t="str">
        <f>IFERROR(VLOOKUP(C52,選手男!$A$1:$E$100,5),"")</f>
        <v/>
      </c>
      <c r="E52" s="24"/>
      <c r="F52" s="22"/>
      <c r="G52" s="59"/>
      <c r="H52" s="62"/>
      <c r="I52" s="26"/>
      <c r="K52" s="19"/>
    </row>
    <row r="53" spans="1:11" x14ac:dyDescent="0.15">
      <c r="A53" s="48"/>
      <c r="B53" s="45" t="str">
        <f>IFERROR(VLOOKUP(A53,種目!$A$1:$B$41,2),"")</f>
        <v/>
      </c>
      <c r="C53" s="51"/>
      <c r="D53" s="31" t="str">
        <f>IFERROR(VLOOKUP(C53,選手男!$A$1:$E$100,5),"")</f>
        <v/>
      </c>
      <c r="E53" s="25"/>
      <c r="F53" s="21"/>
      <c r="G53" s="60"/>
      <c r="H53" s="63"/>
      <c r="I53" s="27"/>
      <c r="K53" s="19"/>
    </row>
    <row r="54" spans="1:11" ht="14.25" thickBot="1" x14ac:dyDescent="0.2">
      <c r="A54" s="49"/>
      <c r="B54" s="46" t="str">
        <f>IFERROR(VLOOKUP(A54,種目!$A$1:$B$41,2),"")</f>
        <v/>
      </c>
      <c r="C54" s="52"/>
      <c r="D54" s="34" t="str">
        <f>IFERROR(VLOOKUP(C54,選手男!$A$1:$E$100,5),"")</f>
        <v/>
      </c>
      <c r="E54" s="28"/>
      <c r="F54" s="23"/>
      <c r="G54" s="61"/>
      <c r="H54" s="64"/>
      <c r="I54" s="29"/>
      <c r="K54" s="19"/>
    </row>
    <row r="55" spans="1:11" ht="14.25" thickTop="1" x14ac:dyDescent="0.15">
      <c r="A55" s="47"/>
      <c r="B55" s="44" t="str">
        <f>IFERROR(VLOOKUP(A55,種目!$A$1:$B$41,2),"")</f>
        <v/>
      </c>
      <c r="C55" s="50"/>
      <c r="D55" s="30" t="str">
        <f>IFERROR(VLOOKUP(C55,選手男!$A$1:$E$100,5),"")</f>
        <v/>
      </c>
      <c r="E55" s="24"/>
      <c r="F55" s="20"/>
      <c r="G55" s="59"/>
      <c r="H55" s="62"/>
      <c r="I55" s="26"/>
      <c r="K55" s="19"/>
    </row>
    <row r="56" spans="1:11" x14ac:dyDescent="0.15">
      <c r="A56" s="48"/>
      <c r="B56" s="45" t="str">
        <f>IFERROR(VLOOKUP(A56,種目!$A$1:$B$41,2),"")</f>
        <v/>
      </c>
      <c r="C56" s="51"/>
      <c r="D56" s="31" t="str">
        <f>IFERROR(VLOOKUP(C56,選手男!$A$1:$E$100,5),"")</f>
        <v/>
      </c>
      <c r="E56" s="25"/>
      <c r="F56" s="21"/>
      <c r="G56" s="60"/>
      <c r="H56" s="63"/>
      <c r="I56" s="27"/>
      <c r="K56" s="19"/>
    </row>
    <row r="57" spans="1:11" ht="14.25" thickBot="1" x14ac:dyDescent="0.2">
      <c r="A57" s="48"/>
      <c r="B57" s="45" t="str">
        <f>IFERROR(VLOOKUP(A57,種目!$A$1:$B$41,2),"")</f>
        <v/>
      </c>
      <c r="C57" s="51"/>
      <c r="D57" s="31" t="str">
        <f>IFERROR(VLOOKUP(C57,選手男!$A$1:$E$100,5),"")</f>
        <v/>
      </c>
      <c r="E57" s="25"/>
      <c r="F57" s="21"/>
      <c r="G57" s="60"/>
      <c r="H57" s="63"/>
      <c r="I57" s="27"/>
      <c r="K57" s="19"/>
    </row>
    <row r="58" spans="1:11" ht="14.25" thickTop="1" x14ac:dyDescent="0.15">
      <c r="A58" s="47"/>
      <c r="B58" s="44" t="str">
        <f>IFERROR(VLOOKUP(A58,種目!$A$1:$B$41,2),"")</f>
        <v/>
      </c>
      <c r="C58" s="50"/>
      <c r="D58" s="30" t="str">
        <f>IFERROR(VLOOKUP(C58,選手男!$A$1:$E$100,5),"")</f>
        <v/>
      </c>
      <c r="E58" s="24"/>
      <c r="F58" s="22"/>
      <c r="G58" s="59"/>
      <c r="H58" s="62"/>
      <c r="I58" s="26"/>
      <c r="K58" s="19"/>
    </row>
    <row r="59" spans="1:11" x14ac:dyDescent="0.15">
      <c r="A59" s="48"/>
      <c r="B59" s="45" t="str">
        <f>IFERROR(VLOOKUP(A59,種目!$A$1:$B$41,2),"")</f>
        <v/>
      </c>
      <c r="C59" s="51"/>
      <c r="D59" s="31" t="str">
        <f>IFERROR(VLOOKUP(C59,選手男!$A$1:$E$100,5),"")</f>
        <v/>
      </c>
      <c r="E59" s="25"/>
      <c r="F59" s="21"/>
      <c r="G59" s="60"/>
      <c r="H59" s="63"/>
      <c r="I59" s="27"/>
      <c r="K59" s="19"/>
    </row>
    <row r="60" spans="1:11" ht="14.25" thickBot="1" x14ac:dyDescent="0.2">
      <c r="A60" s="49"/>
      <c r="B60" s="46" t="str">
        <f>IFERROR(VLOOKUP(A60,種目!$A$1:$B$41,2),"")</f>
        <v/>
      </c>
      <c r="C60" s="52"/>
      <c r="D60" s="34" t="str">
        <f>IFERROR(VLOOKUP(C60,選手男!$A$1:$E$100,5),"")</f>
        <v/>
      </c>
      <c r="E60" s="28"/>
      <c r="F60" s="23"/>
      <c r="G60" s="61"/>
      <c r="H60" s="64"/>
      <c r="I60" s="29"/>
      <c r="K60" s="19"/>
    </row>
    <row r="61" spans="1:11" ht="14.25" thickTop="1" x14ac:dyDescent="0.15">
      <c r="A61" s="47"/>
      <c r="B61" s="44" t="str">
        <f>IFERROR(VLOOKUP(A61,種目!$A$1:$B$41,2),"")</f>
        <v/>
      </c>
      <c r="C61" s="50"/>
      <c r="D61" s="30" t="str">
        <f>IFERROR(VLOOKUP(C61,選手男!$A$1:$E$100,5),"")</f>
        <v/>
      </c>
      <c r="E61" s="24"/>
      <c r="F61" s="20"/>
      <c r="G61" s="59"/>
      <c r="H61" s="62"/>
      <c r="I61" s="26"/>
      <c r="K61" s="19"/>
    </row>
    <row r="62" spans="1:11" x14ac:dyDescent="0.15">
      <c r="A62" s="48"/>
      <c r="B62" s="45" t="str">
        <f>IFERROR(VLOOKUP(A62,種目!$A$1:$B$41,2),"")</f>
        <v/>
      </c>
      <c r="C62" s="51"/>
      <c r="D62" s="31" t="str">
        <f>IFERROR(VLOOKUP(C62,選手男!$A$1:$E$100,5),"")</f>
        <v/>
      </c>
      <c r="E62" s="25"/>
      <c r="F62" s="21"/>
      <c r="G62" s="60"/>
      <c r="H62" s="63"/>
      <c r="I62" s="27"/>
      <c r="K62" s="19"/>
    </row>
    <row r="63" spans="1:11" ht="14.25" thickBot="1" x14ac:dyDescent="0.2">
      <c r="A63" s="48"/>
      <c r="B63" s="45" t="str">
        <f>IFERROR(VLOOKUP(A63,種目!$A$1:$B$41,2),"")</f>
        <v/>
      </c>
      <c r="C63" s="51"/>
      <c r="D63" s="31" t="str">
        <f>IFERROR(VLOOKUP(C63,選手男!$A$1:$E$100,5),"")</f>
        <v/>
      </c>
      <c r="E63" s="25"/>
      <c r="F63" s="21"/>
      <c r="G63" s="60"/>
      <c r="H63" s="63"/>
      <c r="I63" s="27"/>
      <c r="K63" s="19"/>
    </row>
    <row r="64" spans="1:11" ht="14.25" thickTop="1" x14ac:dyDescent="0.15">
      <c r="A64" s="47"/>
      <c r="B64" s="44" t="str">
        <f>IFERROR(VLOOKUP(A64,種目!$A$1:$B$41,2),"")</f>
        <v/>
      </c>
      <c r="C64" s="50"/>
      <c r="D64" s="30" t="str">
        <f>IFERROR(VLOOKUP(C64,選手男!$A$1:$E$100,5),"")</f>
        <v/>
      </c>
      <c r="E64" s="24"/>
      <c r="F64" s="22"/>
      <c r="G64" s="59"/>
      <c r="H64" s="62"/>
      <c r="I64" s="26"/>
      <c r="K64" s="19"/>
    </row>
    <row r="65" spans="1:11" x14ac:dyDescent="0.15">
      <c r="A65" s="48"/>
      <c r="B65" s="45" t="str">
        <f>IFERROR(VLOOKUP(A65,種目!$A$1:$B$41,2),"")</f>
        <v/>
      </c>
      <c r="C65" s="51"/>
      <c r="D65" s="31" t="str">
        <f>IFERROR(VLOOKUP(C65,選手男!$A$1:$E$100,5),"")</f>
        <v/>
      </c>
      <c r="E65" s="25"/>
      <c r="F65" s="21"/>
      <c r="G65" s="60"/>
      <c r="H65" s="63"/>
      <c r="I65" s="27"/>
      <c r="K65" s="19"/>
    </row>
    <row r="66" spans="1:11" ht="14.25" thickBot="1" x14ac:dyDescent="0.2">
      <c r="A66" s="49"/>
      <c r="B66" s="46" t="str">
        <f>IFERROR(VLOOKUP(A66,種目!$A$1:$B$41,2),"")</f>
        <v/>
      </c>
      <c r="C66" s="52"/>
      <c r="D66" s="34" t="str">
        <f>IFERROR(VLOOKUP(C66,選手男!$A$1:$E$100,5),"")</f>
        <v/>
      </c>
      <c r="E66" s="28"/>
      <c r="F66" s="23"/>
      <c r="G66" s="61"/>
      <c r="H66" s="64"/>
      <c r="I66" s="29"/>
      <c r="K66" s="19"/>
    </row>
    <row r="67" spans="1:11" ht="14.25" thickTop="1" x14ac:dyDescent="0.15">
      <c r="A67" s="47"/>
      <c r="B67" s="44" t="str">
        <f>IFERROR(VLOOKUP(A67,種目!$A$1:$B$41,2),"")</f>
        <v/>
      </c>
      <c r="C67" s="50"/>
      <c r="D67" s="30" t="str">
        <f>IFERROR(VLOOKUP(C67,選手男!$A$1:$E$100,5),"")</f>
        <v/>
      </c>
      <c r="E67" s="24"/>
      <c r="F67" s="20"/>
      <c r="G67" s="59"/>
      <c r="H67" s="62"/>
      <c r="I67" s="26"/>
      <c r="K67" s="19"/>
    </row>
    <row r="68" spans="1:11" x14ac:dyDescent="0.15">
      <c r="A68" s="48"/>
      <c r="B68" s="45" t="str">
        <f>IFERROR(VLOOKUP(A68,種目!$A$1:$B$41,2),"")</f>
        <v/>
      </c>
      <c r="C68" s="51"/>
      <c r="D68" s="31" t="str">
        <f>IFERROR(VLOOKUP(C68,選手男!$A$1:$E$100,5),"")</f>
        <v/>
      </c>
      <c r="E68" s="25"/>
      <c r="F68" s="21"/>
      <c r="G68" s="60"/>
      <c r="H68" s="63"/>
      <c r="I68" s="27"/>
      <c r="K68" s="19"/>
    </row>
    <row r="69" spans="1:11" ht="14.25" thickBot="1" x14ac:dyDescent="0.2">
      <c r="A69" s="48"/>
      <c r="B69" s="45" t="str">
        <f>IFERROR(VLOOKUP(A69,種目!$A$1:$B$41,2),"")</f>
        <v/>
      </c>
      <c r="C69" s="51"/>
      <c r="D69" s="31" t="str">
        <f>IFERROR(VLOOKUP(C69,選手男!$A$1:$E$100,5),"")</f>
        <v/>
      </c>
      <c r="E69" s="25"/>
      <c r="F69" s="21"/>
      <c r="G69" s="60"/>
      <c r="H69" s="63"/>
      <c r="I69" s="27"/>
      <c r="K69" s="19"/>
    </row>
    <row r="70" spans="1:11" ht="14.25" thickTop="1" x14ac:dyDescent="0.15">
      <c r="A70" s="47"/>
      <c r="B70" s="44" t="str">
        <f>IFERROR(VLOOKUP(A70,種目!$A$1:$B$41,2),"")</f>
        <v/>
      </c>
      <c r="C70" s="50"/>
      <c r="D70" s="30" t="str">
        <f>IFERROR(VLOOKUP(C70,選手男!$A$1:$E$100,5),"")</f>
        <v/>
      </c>
      <c r="E70" s="24"/>
      <c r="F70" s="22"/>
      <c r="G70" s="59"/>
      <c r="H70" s="62"/>
      <c r="I70" s="26"/>
      <c r="K70" s="19"/>
    </row>
    <row r="71" spans="1:11" x14ac:dyDescent="0.15">
      <c r="A71" s="48"/>
      <c r="B71" s="45" t="str">
        <f>IFERROR(VLOOKUP(A71,種目!$A$1:$B$41,2),"")</f>
        <v/>
      </c>
      <c r="C71" s="51"/>
      <c r="D71" s="31" t="str">
        <f>IFERROR(VLOOKUP(C71,選手男!$A$1:$E$100,5),"")</f>
        <v/>
      </c>
      <c r="E71" s="25"/>
      <c r="F71" s="21"/>
      <c r="G71" s="60"/>
      <c r="H71" s="63"/>
      <c r="I71" s="27"/>
      <c r="K71" s="19"/>
    </row>
    <row r="72" spans="1:11" ht="14.25" thickBot="1" x14ac:dyDescent="0.2">
      <c r="A72" s="49"/>
      <c r="B72" s="46" t="str">
        <f>IFERROR(VLOOKUP(A72,種目!$A$1:$B$41,2),"")</f>
        <v/>
      </c>
      <c r="C72" s="52"/>
      <c r="D72" s="34" t="str">
        <f>IFERROR(VLOOKUP(C72,選手男!$A$1:$E$100,5),"")</f>
        <v/>
      </c>
      <c r="E72" s="28"/>
      <c r="F72" s="23"/>
      <c r="G72" s="61"/>
      <c r="H72" s="64"/>
      <c r="I72" s="29"/>
      <c r="K72" s="19"/>
    </row>
    <row r="73" spans="1:11" ht="14.25" thickTop="1" x14ac:dyDescent="0.15">
      <c r="A73" s="47"/>
      <c r="B73" s="44" t="str">
        <f>IFERROR(VLOOKUP(A73,種目!$A$1:$B$41,2),"")</f>
        <v/>
      </c>
      <c r="C73" s="50"/>
      <c r="D73" s="30" t="str">
        <f>IFERROR(VLOOKUP(C73,選手男!$A$1:$E$100,5),"")</f>
        <v/>
      </c>
      <c r="E73" s="24"/>
      <c r="F73" s="20"/>
      <c r="G73" s="59"/>
      <c r="H73" s="62"/>
      <c r="I73" s="26"/>
      <c r="K73" s="19"/>
    </row>
    <row r="74" spans="1:11" x14ac:dyDescent="0.15">
      <c r="A74" s="48"/>
      <c r="B74" s="45" t="str">
        <f>IFERROR(VLOOKUP(A74,種目!$A$1:$B$41,2),"")</f>
        <v/>
      </c>
      <c r="C74" s="51"/>
      <c r="D74" s="31" t="str">
        <f>IFERROR(VLOOKUP(C74,選手男!$A$1:$E$100,5),"")</f>
        <v/>
      </c>
      <c r="E74" s="25"/>
      <c r="F74" s="21"/>
      <c r="G74" s="60"/>
      <c r="H74" s="63"/>
      <c r="I74" s="27"/>
      <c r="K74" s="19"/>
    </row>
    <row r="75" spans="1:11" ht="14.25" thickBot="1" x14ac:dyDescent="0.2">
      <c r="A75" s="48"/>
      <c r="B75" s="45" t="str">
        <f>IFERROR(VLOOKUP(A75,種目!$A$1:$B$41,2),"")</f>
        <v/>
      </c>
      <c r="C75" s="51"/>
      <c r="D75" s="31" t="str">
        <f>IFERROR(VLOOKUP(C75,選手男!$A$1:$E$100,5),"")</f>
        <v/>
      </c>
      <c r="E75" s="25"/>
      <c r="F75" s="21"/>
      <c r="G75" s="60"/>
      <c r="H75" s="63"/>
      <c r="I75" s="27"/>
      <c r="K75" s="19"/>
    </row>
    <row r="76" spans="1:11" ht="14.25" thickTop="1" x14ac:dyDescent="0.15">
      <c r="A76" s="47"/>
      <c r="B76" s="44" t="str">
        <f>IFERROR(VLOOKUP(A76,種目!$A$1:$B$41,2),"")</f>
        <v/>
      </c>
      <c r="C76" s="50"/>
      <c r="D76" s="30" t="str">
        <f>IFERROR(VLOOKUP(C76,選手男!$A$1:$E$100,5),"")</f>
        <v/>
      </c>
      <c r="E76" s="24"/>
      <c r="F76" s="22"/>
      <c r="G76" s="59"/>
      <c r="H76" s="62"/>
      <c r="I76" s="26"/>
      <c r="K76" s="19"/>
    </row>
    <row r="77" spans="1:11" x14ac:dyDescent="0.15">
      <c r="A77" s="48"/>
      <c r="B77" s="45" t="str">
        <f>IFERROR(VLOOKUP(A77,種目!$A$1:$B$41,2),"")</f>
        <v/>
      </c>
      <c r="C77" s="51"/>
      <c r="D77" s="31" t="str">
        <f>IFERROR(VLOOKUP(C77,選手男!$A$1:$E$100,5),"")</f>
        <v/>
      </c>
      <c r="E77" s="25"/>
      <c r="F77" s="21"/>
      <c r="G77" s="60"/>
      <c r="H77" s="63"/>
      <c r="I77" s="27"/>
      <c r="K77" s="19"/>
    </row>
    <row r="78" spans="1:11" ht="14.25" thickBot="1" x14ac:dyDescent="0.2">
      <c r="A78" s="49"/>
      <c r="B78" s="46" t="str">
        <f>IFERROR(VLOOKUP(A78,種目!$A$1:$B$41,2),"")</f>
        <v/>
      </c>
      <c r="C78" s="52"/>
      <c r="D78" s="34" t="str">
        <f>IFERROR(VLOOKUP(C78,選手男!$A$1:$E$100,5),"")</f>
        <v/>
      </c>
      <c r="E78" s="28"/>
      <c r="F78" s="23"/>
      <c r="G78" s="61"/>
      <c r="H78" s="64"/>
      <c r="I78" s="29"/>
      <c r="K78" s="19"/>
    </row>
    <row r="79" spans="1:11" ht="14.25" thickTop="1" x14ac:dyDescent="0.15"/>
    <row r="80" spans="1:11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8" spans="1:13" ht="27.75" thickBot="1" x14ac:dyDescent="0.2">
      <c r="A98" s="73" t="s">
        <v>60</v>
      </c>
    </row>
    <row r="99" spans="1:13" x14ac:dyDescent="0.15">
      <c r="A99" s="347" t="s">
        <v>6</v>
      </c>
      <c r="B99" s="349" t="s">
        <v>5</v>
      </c>
      <c r="C99" s="342" t="s">
        <v>15</v>
      </c>
      <c r="D99" s="342" t="s">
        <v>1</v>
      </c>
      <c r="E99" s="342" t="s">
        <v>8</v>
      </c>
      <c r="F99" s="351" t="s">
        <v>19</v>
      </c>
      <c r="G99" s="359" t="s">
        <v>17</v>
      </c>
      <c r="H99" s="347" t="s">
        <v>63</v>
      </c>
      <c r="I99" s="344" t="s">
        <v>64</v>
      </c>
      <c r="K99" s="346" t="s">
        <v>20</v>
      </c>
      <c r="L99" s="346" t="s">
        <v>11</v>
      </c>
      <c r="M99" s="346" t="s">
        <v>21</v>
      </c>
    </row>
    <row r="100" spans="1:13" ht="14.25" thickBot="1" x14ac:dyDescent="0.2">
      <c r="A100" s="348"/>
      <c r="B100" s="350"/>
      <c r="C100" s="343"/>
      <c r="D100" s="343"/>
      <c r="E100" s="343"/>
      <c r="F100" s="352"/>
      <c r="G100" s="360"/>
      <c r="H100" s="348"/>
      <c r="I100" s="345"/>
      <c r="K100" s="346"/>
      <c r="L100" s="346"/>
      <c r="M100" s="346"/>
    </row>
    <row r="101" spans="1:13" ht="14.25" thickTop="1" x14ac:dyDescent="0.15">
      <c r="A101" s="47"/>
      <c r="B101" s="44" t="str">
        <f>IFERROR(VLOOKUP(A101,種目!$A$1:$B$41,2),"")</f>
        <v/>
      </c>
      <c r="C101" s="50"/>
      <c r="D101" s="30" t="str">
        <f>IFERROR(VLOOKUP(C101,選手女!$A$1:$E$100,5),"")</f>
        <v/>
      </c>
      <c r="E101" s="24"/>
      <c r="F101" s="20"/>
      <c r="G101" s="59"/>
      <c r="H101" s="62"/>
      <c r="I101" s="26"/>
      <c r="K101" s="19"/>
    </row>
    <row r="102" spans="1:13" x14ac:dyDescent="0.15">
      <c r="A102" s="48"/>
      <c r="B102" s="45" t="str">
        <f>IFERROR(VLOOKUP(A102,種目!$A$1:$B$41,2),"")</f>
        <v/>
      </c>
      <c r="C102" s="51"/>
      <c r="D102" s="31" t="str">
        <f>IFERROR(VLOOKUP(C102,選手女!$A$1:$E$100,5),"")</f>
        <v/>
      </c>
      <c r="E102" s="25"/>
      <c r="F102" s="21"/>
      <c r="G102" s="60"/>
      <c r="H102" s="63"/>
      <c r="I102" s="27"/>
      <c r="K102" s="19"/>
    </row>
    <row r="103" spans="1:13" ht="14.25" thickBot="1" x14ac:dyDescent="0.2">
      <c r="A103" s="48"/>
      <c r="B103" s="45" t="str">
        <f>IFERROR(VLOOKUP(A103,種目!$A$1:$B$41,2),"")</f>
        <v/>
      </c>
      <c r="C103" s="51"/>
      <c r="D103" s="31" t="str">
        <f>IFERROR(VLOOKUP(C103,選手女!$A$1:$E$100,5),"")</f>
        <v/>
      </c>
      <c r="E103" s="25"/>
      <c r="F103" s="21"/>
      <c r="G103" s="60"/>
      <c r="H103" s="63"/>
      <c r="I103" s="27"/>
      <c r="K103" s="19"/>
    </row>
    <row r="104" spans="1:13" ht="14.25" thickTop="1" x14ac:dyDescent="0.15">
      <c r="A104" s="47"/>
      <c r="B104" s="44" t="str">
        <f>IFERROR(VLOOKUP(A104,種目!$A$1:$B$41,2),"")</f>
        <v/>
      </c>
      <c r="C104" s="50"/>
      <c r="D104" s="30" t="str">
        <f>IFERROR(VLOOKUP(C104,選手女!$A$1:$E$100,5),"")</f>
        <v/>
      </c>
      <c r="E104" s="24"/>
      <c r="F104" s="22"/>
      <c r="G104" s="59"/>
      <c r="H104" s="62"/>
      <c r="I104" s="26"/>
      <c r="K104" s="19"/>
    </row>
    <row r="105" spans="1:13" x14ac:dyDescent="0.15">
      <c r="A105" s="48"/>
      <c r="B105" s="45" t="str">
        <f>IFERROR(VLOOKUP(A105,種目!$A$1:$B$41,2),"")</f>
        <v/>
      </c>
      <c r="C105" s="51"/>
      <c r="D105" s="31" t="str">
        <f>IFERROR(VLOOKUP(C105,選手女!$A$1:$E$100,5),"")</f>
        <v/>
      </c>
      <c r="E105" s="25"/>
      <c r="F105" s="21"/>
      <c r="G105" s="60"/>
      <c r="H105" s="63"/>
      <c r="I105" s="27"/>
      <c r="K105" s="19"/>
    </row>
    <row r="106" spans="1:13" ht="14.25" thickBot="1" x14ac:dyDescent="0.2">
      <c r="A106" s="49"/>
      <c r="B106" s="46" t="str">
        <f>IFERROR(VLOOKUP(A106,種目!$A$1:$B$41,2),"")</f>
        <v/>
      </c>
      <c r="C106" s="52"/>
      <c r="D106" s="34" t="str">
        <f>IFERROR(VLOOKUP(C106,選手女!$A$1:$E$100,5),"")</f>
        <v/>
      </c>
      <c r="E106" s="28"/>
      <c r="F106" s="23"/>
      <c r="G106" s="61"/>
      <c r="H106" s="64"/>
      <c r="I106" s="29"/>
      <c r="K106" s="19"/>
    </row>
    <row r="107" spans="1:13" ht="14.25" thickTop="1" x14ac:dyDescent="0.15">
      <c r="A107" s="47"/>
      <c r="B107" s="44" t="str">
        <f>IFERROR(VLOOKUP(A107,種目!$A$1:$B$41,2),"")</f>
        <v/>
      </c>
      <c r="C107" s="50"/>
      <c r="D107" s="30" t="str">
        <f>IFERROR(VLOOKUP(C107,選手女!$A$1:$E$100,5),"")</f>
        <v/>
      </c>
      <c r="E107" s="24"/>
      <c r="F107" s="20"/>
      <c r="G107" s="59"/>
      <c r="H107" s="62"/>
      <c r="I107" s="26"/>
      <c r="K107" s="19"/>
    </row>
    <row r="108" spans="1:13" x14ac:dyDescent="0.15">
      <c r="A108" s="48"/>
      <c r="B108" s="45" t="str">
        <f>IFERROR(VLOOKUP(A108,種目!$A$1:$B$41,2),"")</f>
        <v/>
      </c>
      <c r="C108" s="51"/>
      <c r="D108" s="31" t="str">
        <f>IFERROR(VLOOKUP(C108,選手女!$A$1:$E$100,5),"")</f>
        <v/>
      </c>
      <c r="E108" s="25"/>
      <c r="F108" s="21"/>
      <c r="G108" s="60"/>
      <c r="H108" s="63"/>
      <c r="I108" s="27"/>
      <c r="K108" s="19"/>
    </row>
    <row r="109" spans="1:13" ht="14.25" thickBot="1" x14ac:dyDescent="0.2">
      <c r="A109" s="48"/>
      <c r="B109" s="45" t="str">
        <f>IFERROR(VLOOKUP(A109,種目!$A$1:$B$41,2),"")</f>
        <v/>
      </c>
      <c r="C109" s="51"/>
      <c r="D109" s="31" t="str">
        <f>IFERROR(VLOOKUP(C109,選手女!$A$1:$E$100,5),"")</f>
        <v/>
      </c>
      <c r="E109" s="25"/>
      <c r="F109" s="21"/>
      <c r="G109" s="60"/>
      <c r="H109" s="63"/>
      <c r="I109" s="27"/>
      <c r="K109" s="19"/>
    </row>
    <row r="110" spans="1:13" ht="14.25" thickTop="1" x14ac:dyDescent="0.15">
      <c r="A110" s="47"/>
      <c r="B110" s="44" t="str">
        <f>IFERROR(VLOOKUP(A110,種目!$A$1:$B$41,2),"")</f>
        <v/>
      </c>
      <c r="C110" s="50"/>
      <c r="D110" s="30" t="str">
        <f>IFERROR(VLOOKUP(C110,選手女!$A$1:$E$100,5),"")</f>
        <v/>
      </c>
      <c r="E110" s="24"/>
      <c r="F110" s="22"/>
      <c r="G110" s="59"/>
      <c r="H110" s="62"/>
      <c r="I110" s="26"/>
      <c r="K110" s="19"/>
    </row>
    <row r="111" spans="1:13" x14ac:dyDescent="0.15">
      <c r="A111" s="48"/>
      <c r="B111" s="45" t="str">
        <f>IFERROR(VLOOKUP(A111,種目!$A$1:$B$41,2),"")</f>
        <v/>
      </c>
      <c r="C111" s="51"/>
      <c r="D111" s="31" t="str">
        <f>IFERROR(VLOOKUP(C111,選手女!$A$1:$E$100,5),"")</f>
        <v/>
      </c>
      <c r="E111" s="25"/>
      <c r="F111" s="21"/>
      <c r="G111" s="60"/>
      <c r="H111" s="63"/>
      <c r="I111" s="27"/>
      <c r="K111" s="19"/>
    </row>
    <row r="112" spans="1:13" ht="14.25" thickBot="1" x14ac:dyDescent="0.2">
      <c r="A112" s="49"/>
      <c r="B112" s="46" t="str">
        <f>IFERROR(VLOOKUP(A112,種目!$A$1:$B$41,2),"")</f>
        <v/>
      </c>
      <c r="C112" s="52"/>
      <c r="D112" s="34" t="str">
        <f>IFERROR(VLOOKUP(C112,選手女!$A$1:$E$100,5),"")</f>
        <v/>
      </c>
      <c r="E112" s="28"/>
      <c r="F112" s="23"/>
      <c r="G112" s="61"/>
      <c r="H112" s="64"/>
      <c r="I112" s="29"/>
      <c r="K112" s="19"/>
    </row>
    <row r="113" spans="1:11" ht="14.25" thickTop="1" x14ac:dyDescent="0.15">
      <c r="A113" s="47"/>
      <c r="B113" s="44" t="str">
        <f>IFERROR(VLOOKUP(A113,種目!$A$1:$B$41,2),"")</f>
        <v/>
      </c>
      <c r="C113" s="50"/>
      <c r="D113" s="30" t="str">
        <f>IFERROR(VLOOKUP(C113,選手女!$A$1:$E$100,5),"")</f>
        <v/>
      </c>
      <c r="E113" s="24"/>
      <c r="F113" s="20"/>
      <c r="G113" s="59"/>
      <c r="H113" s="62"/>
      <c r="I113" s="26"/>
      <c r="K113" s="19"/>
    </row>
    <row r="114" spans="1:11" x14ac:dyDescent="0.15">
      <c r="A114" s="48"/>
      <c r="B114" s="45" t="str">
        <f>IFERROR(VLOOKUP(A114,種目!$A$1:$B$41,2),"")</f>
        <v/>
      </c>
      <c r="C114" s="51"/>
      <c r="D114" s="31" t="str">
        <f>IFERROR(VLOOKUP(C114,選手女!$A$1:$E$100,5),"")</f>
        <v/>
      </c>
      <c r="E114" s="25"/>
      <c r="F114" s="21"/>
      <c r="G114" s="60"/>
      <c r="H114" s="63"/>
      <c r="I114" s="27"/>
      <c r="K114" s="19"/>
    </row>
    <row r="115" spans="1:11" ht="14.25" thickBot="1" x14ac:dyDescent="0.2">
      <c r="A115" s="48"/>
      <c r="B115" s="45" t="str">
        <f>IFERROR(VLOOKUP(A115,種目!$A$1:$B$41,2),"")</f>
        <v/>
      </c>
      <c r="C115" s="51"/>
      <c r="D115" s="31" t="str">
        <f>IFERROR(VLOOKUP(C115,選手女!$A$1:$E$100,5),"")</f>
        <v/>
      </c>
      <c r="E115" s="25"/>
      <c r="F115" s="21"/>
      <c r="G115" s="60"/>
      <c r="H115" s="63"/>
      <c r="I115" s="27"/>
      <c r="K115" s="19"/>
    </row>
    <row r="116" spans="1:11" ht="14.25" thickTop="1" x14ac:dyDescent="0.15">
      <c r="A116" s="47"/>
      <c r="B116" s="44" t="str">
        <f>IFERROR(VLOOKUP(A116,種目!$A$1:$B$41,2),"")</f>
        <v/>
      </c>
      <c r="C116" s="50"/>
      <c r="D116" s="30" t="str">
        <f>IFERROR(VLOOKUP(C116,選手女!$A$1:$E$100,5),"")</f>
        <v/>
      </c>
      <c r="E116" s="24"/>
      <c r="F116" s="22"/>
      <c r="G116" s="59"/>
      <c r="H116" s="62"/>
      <c r="I116" s="26"/>
      <c r="K116" s="19"/>
    </row>
    <row r="117" spans="1:11" x14ac:dyDescent="0.15">
      <c r="A117" s="48"/>
      <c r="B117" s="45" t="str">
        <f>IFERROR(VLOOKUP(A117,種目!$A$1:$B$41,2),"")</f>
        <v/>
      </c>
      <c r="C117" s="51"/>
      <c r="D117" s="31" t="str">
        <f>IFERROR(VLOOKUP(C117,選手女!$A$1:$E$100,5),"")</f>
        <v/>
      </c>
      <c r="E117" s="25"/>
      <c r="F117" s="21"/>
      <c r="G117" s="60"/>
      <c r="H117" s="63"/>
      <c r="I117" s="27"/>
      <c r="K117" s="19"/>
    </row>
    <row r="118" spans="1:11" ht="14.25" thickBot="1" x14ac:dyDescent="0.2">
      <c r="A118" s="49"/>
      <c r="B118" s="46" t="str">
        <f>IFERROR(VLOOKUP(A118,種目!$A$1:$B$41,2),"")</f>
        <v/>
      </c>
      <c r="C118" s="52"/>
      <c r="D118" s="34" t="str">
        <f>IFERROR(VLOOKUP(C118,選手女!$A$1:$E$100,5),"")</f>
        <v/>
      </c>
      <c r="E118" s="28"/>
      <c r="F118" s="23"/>
      <c r="G118" s="61"/>
      <c r="H118" s="64"/>
      <c r="I118" s="29"/>
      <c r="K118" s="19"/>
    </row>
    <row r="119" spans="1:11" ht="14.25" thickTop="1" x14ac:dyDescent="0.15">
      <c r="A119" s="47"/>
      <c r="B119" s="44" t="str">
        <f>IFERROR(VLOOKUP(A119,種目!$A$1:$B$41,2),"")</f>
        <v/>
      </c>
      <c r="C119" s="50"/>
      <c r="D119" s="30" t="str">
        <f>IFERROR(VLOOKUP(C119,選手女!$A$1:$E$100,5),"")</f>
        <v/>
      </c>
      <c r="E119" s="24"/>
      <c r="F119" s="20"/>
      <c r="G119" s="59"/>
      <c r="H119" s="62"/>
      <c r="I119" s="26"/>
      <c r="K119" s="19"/>
    </row>
    <row r="120" spans="1:11" x14ac:dyDescent="0.15">
      <c r="A120" s="48"/>
      <c r="B120" s="45" t="str">
        <f>IFERROR(VLOOKUP(A120,種目!$A$1:$B$41,2),"")</f>
        <v/>
      </c>
      <c r="C120" s="51"/>
      <c r="D120" s="31" t="str">
        <f>IFERROR(VLOOKUP(C120,選手女!$A$1:$E$100,5),"")</f>
        <v/>
      </c>
      <c r="E120" s="25"/>
      <c r="F120" s="21"/>
      <c r="G120" s="60"/>
      <c r="H120" s="63"/>
      <c r="I120" s="27"/>
      <c r="K120" s="19"/>
    </row>
    <row r="121" spans="1:11" ht="14.25" thickBot="1" x14ac:dyDescent="0.2">
      <c r="A121" s="48"/>
      <c r="B121" s="45" t="str">
        <f>IFERROR(VLOOKUP(A121,種目!$A$1:$B$41,2),"")</f>
        <v/>
      </c>
      <c r="C121" s="51"/>
      <c r="D121" s="31" t="str">
        <f>IFERROR(VLOOKUP(C121,選手女!$A$1:$E$100,5),"")</f>
        <v/>
      </c>
      <c r="E121" s="25"/>
      <c r="F121" s="21"/>
      <c r="G121" s="60"/>
      <c r="H121" s="63"/>
      <c r="I121" s="27"/>
      <c r="K121" s="19"/>
    </row>
    <row r="122" spans="1:11" ht="14.25" thickTop="1" x14ac:dyDescent="0.15">
      <c r="A122" s="47"/>
      <c r="B122" s="44" t="str">
        <f>IFERROR(VLOOKUP(A122,種目!$A$1:$B$41,2),"")</f>
        <v/>
      </c>
      <c r="C122" s="50"/>
      <c r="D122" s="30" t="str">
        <f>IFERROR(VLOOKUP(C122,選手女!$A$1:$E$100,5),"")</f>
        <v/>
      </c>
      <c r="E122" s="24"/>
      <c r="F122" s="22"/>
      <c r="G122" s="59"/>
      <c r="H122" s="62"/>
      <c r="I122" s="26"/>
      <c r="K122" s="19"/>
    </row>
    <row r="123" spans="1:11" x14ac:dyDescent="0.15">
      <c r="A123" s="48"/>
      <c r="B123" s="45" t="str">
        <f>IFERROR(VLOOKUP(A123,種目!$A$1:$B$41,2),"")</f>
        <v/>
      </c>
      <c r="C123" s="51"/>
      <c r="D123" s="31" t="str">
        <f>IFERROR(VLOOKUP(C123,選手女!$A$1:$E$100,5),"")</f>
        <v/>
      </c>
      <c r="E123" s="25"/>
      <c r="F123" s="21"/>
      <c r="G123" s="60"/>
      <c r="H123" s="63"/>
      <c r="I123" s="27"/>
      <c r="K123" s="19"/>
    </row>
    <row r="124" spans="1:11" ht="14.25" thickBot="1" x14ac:dyDescent="0.2">
      <c r="A124" s="49"/>
      <c r="B124" s="46" t="str">
        <f>IFERROR(VLOOKUP(A124,種目!$A$1:$B$41,2),"")</f>
        <v/>
      </c>
      <c r="C124" s="52"/>
      <c r="D124" s="34" t="str">
        <f>IFERROR(VLOOKUP(C124,選手女!$A$1:$E$100,5),"")</f>
        <v/>
      </c>
      <c r="E124" s="28"/>
      <c r="F124" s="23"/>
      <c r="G124" s="61"/>
      <c r="H124" s="64"/>
      <c r="I124" s="29"/>
      <c r="K124" s="19"/>
    </row>
    <row r="125" spans="1:11" ht="14.25" thickTop="1" x14ac:dyDescent="0.15">
      <c r="A125" s="47"/>
      <c r="B125" s="44" t="str">
        <f>IFERROR(VLOOKUP(A125,種目!$A$1:$B$41,2),"")</f>
        <v/>
      </c>
      <c r="C125" s="50"/>
      <c r="D125" s="30" t="str">
        <f>IFERROR(VLOOKUP(C125,選手女!$A$1:$E$100,5),"")</f>
        <v/>
      </c>
      <c r="E125" s="24"/>
      <c r="F125" s="20"/>
      <c r="G125" s="59"/>
      <c r="H125" s="62"/>
      <c r="I125" s="26"/>
      <c r="K125" s="19"/>
    </row>
    <row r="126" spans="1:11" x14ac:dyDescent="0.15">
      <c r="A126" s="48"/>
      <c r="B126" s="45" t="str">
        <f>IFERROR(VLOOKUP(A126,種目!$A$1:$B$41,2),"")</f>
        <v/>
      </c>
      <c r="C126" s="51"/>
      <c r="D126" s="31" t="str">
        <f>IFERROR(VLOOKUP(C126,選手女!$A$1:$E$100,5),"")</f>
        <v/>
      </c>
      <c r="E126" s="25"/>
      <c r="F126" s="21"/>
      <c r="G126" s="60"/>
      <c r="H126" s="63"/>
      <c r="I126" s="27"/>
      <c r="K126" s="19"/>
    </row>
    <row r="127" spans="1:11" ht="14.25" thickBot="1" x14ac:dyDescent="0.2">
      <c r="A127" s="48"/>
      <c r="B127" s="45" t="str">
        <f>IFERROR(VLOOKUP(A127,種目!$A$1:$B$41,2),"")</f>
        <v/>
      </c>
      <c r="C127" s="51"/>
      <c r="D127" s="31" t="str">
        <f>IFERROR(VLOOKUP(C127,選手女!$A$1:$E$100,5),"")</f>
        <v/>
      </c>
      <c r="E127" s="25"/>
      <c r="F127" s="21"/>
      <c r="G127" s="60"/>
      <c r="H127" s="63"/>
      <c r="I127" s="27"/>
      <c r="K127" s="19"/>
    </row>
    <row r="128" spans="1:11" ht="14.25" thickTop="1" x14ac:dyDescent="0.15">
      <c r="A128" s="47"/>
      <c r="B128" s="44" t="str">
        <f>IFERROR(VLOOKUP(A128,種目!$A$1:$B$41,2),"")</f>
        <v/>
      </c>
      <c r="C128" s="50"/>
      <c r="D128" s="30" t="str">
        <f>IFERROR(VLOOKUP(C128,選手女!$A$1:$E$100,5),"")</f>
        <v/>
      </c>
      <c r="E128" s="24"/>
      <c r="F128" s="22"/>
      <c r="G128" s="59"/>
      <c r="H128" s="62"/>
      <c r="I128" s="26"/>
      <c r="K128" s="19"/>
    </row>
    <row r="129" spans="1:11" x14ac:dyDescent="0.15">
      <c r="A129" s="48"/>
      <c r="B129" s="45" t="str">
        <f>IFERROR(VLOOKUP(A129,種目!$A$1:$B$41,2),"")</f>
        <v/>
      </c>
      <c r="C129" s="51"/>
      <c r="D129" s="31" t="str">
        <f>IFERROR(VLOOKUP(C129,選手女!$A$1:$E$100,5),"")</f>
        <v/>
      </c>
      <c r="E129" s="25"/>
      <c r="F129" s="21"/>
      <c r="G129" s="60"/>
      <c r="H129" s="63"/>
      <c r="I129" s="27"/>
      <c r="K129" s="19"/>
    </row>
    <row r="130" spans="1:11" ht="14.25" thickBot="1" x14ac:dyDescent="0.2">
      <c r="A130" s="49"/>
      <c r="B130" s="46" t="str">
        <f>IFERROR(VLOOKUP(A130,種目!$A$1:$B$41,2),"")</f>
        <v/>
      </c>
      <c r="C130" s="52"/>
      <c r="D130" s="34" t="str">
        <f>IFERROR(VLOOKUP(C130,選手女!$A$1:$E$100,5),"")</f>
        <v/>
      </c>
      <c r="E130" s="28"/>
      <c r="F130" s="23"/>
      <c r="G130" s="61"/>
      <c r="H130" s="64"/>
      <c r="I130" s="29"/>
      <c r="K130" s="19"/>
    </row>
    <row r="131" spans="1:11" ht="14.25" thickTop="1" x14ac:dyDescent="0.15">
      <c r="A131" s="47"/>
      <c r="B131" s="44" t="str">
        <f>IFERROR(VLOOKUP(A131,種目!$A$1:$B$41,2),"")</f>
        <v/>
      </c>
      <c r="C131" s="50"/>
      <c r="D131" s="30" t="str">
        <f>IFERROR(VLOOKUP(C131,選手女!$A$1:$E$100,5),"")</f>
        <v/>
      </c>
      <c r="E131" s="24"/>
      <c r="F131" s="20"/>
      <c r="G131" s="59"/>
      <c r="H131" s="62"/>
      <c r="I131" s="26"/>
      <c r="K131" s="19"/>
    </row>
    <row r="132" spans="1:11" x14ac:dyDescent="0.15">
      <c r="A132" s="48"/>
      <c r="B132" s="45" t="str">
        <f>IFERROR(VLOOKUP(A132,種目!$A$1:$B$41,2),"")</f>
        <v/>
      </c>
      <c r="C132" s="51"/>
      <c r="D132" s="31" t="str">
        <f>IFERROR(VLOOKUP(C132,選手女!$A$1:$E$100,5),"")</f>
        <v/>
      </c>
      <c r="E132" s="25"/>
      <c r="F132" s="21"/>
      <c r="G132" s="60"/>
      <c r="H132" s="63"/>
      <c r="I132" s="27"/>
      <c r="K132" s="19"/>
    </row>
    <row r="133" spans="1:11" ht="14.25" thickBot="1" x14ac:dyDescent="0.2">
      <c r="A133" s="48"/>
      <c r="B133" s="45" t="str">
        <f>IFERROR(VLOOKUP(A133,種目!$A$1:$B$41,2),"")</f>
        <v/>
      </c>
      <c r="C133" s="51"/>
      <c r="D133" s="31" t="str">
        <f>IFERROR(VLOOKUP(C133,選手女!$A$1:$E$100,5),"")</f>
        <v/>
      </c>
      <c r="E133" s="25"/>
      <c r="F133" s="21"/>
      <c r="G133" s="60"/>
      <c r="H133" s="63"/>
      <c r="I133" s="27"/>
      <c r="K133" s="19"/>
    </row>
    <row r="134" spans="1:11" ht="14.25" thickTop="1" x14ac:dyDescent="0.15">
      <c r="A134" s="47"/>
      <c r="B134" s="44" t="str">
        <f>IFERROR(VLOOKUP(A134,種目!$A$1:$B$41,2),"")</f>
        <v/>
      </c>
      <c r="C134" s="50"/>
      <c r="D134" s="30" t="str">
        <f>IFERROR(VLOOKUP(C134,選手女!$A$1:$E$100,5),"")</f>
        <v/>
      </c>
      <c r="E134" s="24"/>
      <c r="F134" s="22"/>
      <c r="G134" s="59"/>
      <c r="H134" s="62"/>
      <c r="I134" s="26"/>
      <c r="K134" s="19"/>
    </row>
    <row r="135" spans="1:11" x14ac:dyDescent="0.15">
      <c r="A135" s="48"/>
      <c r="B135" s="45" t="str">
        <f>IFERROR(VLOOKUP(A135,種目!$A$1:$B$41,2),"")</f>
        <v/>
      </c>
      <c r="C135" s="51"/>
      <c r="D135" s="31" t="str">
        <f>IFERROR(VLOOKUP(C135,選手女!$A$1:$E$100,5),"")</f>
        <v/>
      </c>
      <c r="E135" s="25"/>
      <c r="F135" s="21"/>
      <c r="G135" s="60"/>
      <c r="H135" s="63"/>
      <c r="I135" s="27"/>
      <c r="K135" s="19"/>
    </row>
    <row r="136" spans="1:11" ht="14.25" thickBot="1" x14ac:dyDescent="0.2">
      <c r="A136" s="49"/>
      <c r="B136" s="46" t="str">
        <f>IFERROR(VLOOKUP(A136,種目!$A$1:$B$41,2),"")</f>
        <v/>
      </c>
      <c r="C136" s="52"/>
      <c r="D136" s="34" t="str">
        <f>IFERROR(VLOOKUP(C136,選手女!$A$1:$E$100,5),"")</f>
        <v/>
      </c>
      <c r="E136" s="28"/>
      <c r="F136" s="23"/>
      <c r="G136" s="61"/>
      <c r="H136" s="64"/>
      <c r="I136" s="29"/>
      <c r="K136" s="19"/>
    </row>
    <row r="137" spans="1:11" ht="14.25" thickTop="1" x14ac:dyDescent="0.15">
      <c r="A137" s="47"/>
      <c r="B137" s="44" t="str">
        <f>IFERROR(VLOOKUP(A137,種目!$A$1:$B$41,2),"")</f>
        <v/>
      </c>
      <c r="C137" s="50"/>
      <c r="D137" s="30" t="str">
        <f>IFERROR(VLOOKUP(C137,選手女!$A$1:$E$100,5),"")</f>
        <v/>
      </c>
      <c r="E137" s="24"/>
      <c r="F137" s="20"/>
      <c r="G137" s="59"/>
      <c r="H137" s="62"/>
      <c r="I137" s="26"/>
      <c r="K137" s="19"/>
    </row>
    <row r="138" spans="1:11" x14ac:dyDescent="0.15">
      <c r="A138" s="48"/>
      <c r="B138" s="45" t="str">
        <f>IFERROR(VLOOKUP(A138,種目!$A$1:$B$41,2),"")</f>
        <v/>
      </c>
      <c r="C138" s="51"/>
      <c r="D138" s="31" t="str">
        <f>IFERROR(VLOOKUP(C138,選手女!$A$1:$E$100,5),"")</f>
        <v/>
      </c>
      <c r="E138" s="25"/>
      <c r="F138" s="21"/>
      <c r="G138" s="60"/>
      <c r="H138" s="63"/>
      <c r="I138" s="27"/>
      <c r="K138" s="19"/>
    </row>
    <row r="139" spans="1:11" ht="14.25" thickBot="1" x14ac:dyDescent="0.2">
      <c r="A139" s="48"/>
      <c r="B139" s="45" t="str">
        <f>IFERROR(VLOOKUP(A139,種目!$A$1:$B$41,2),"")</f>
        <v/>
      </c>
      <c r="C139" s="51"/>
      <c r="D139" s="31" t="str">
        <f>IFERROR(VLOOKUP(C139,選手女!$A$1:$E$100,5),"")</f>
        <v/>
      </c>
      <c r="E139" s="25"/>
      <c r="F139" s="21"/>
      <c r="G139" s="60"/>
      <c r="H139" s="63"/>
      <c r="I139" s="27"/>
      <c r="K139" s="19"/>
    </row>
    <row r="140" spans="1:11" ht="14.25" thickTop="1" x14ac:dyDescent="0.15">
      <c r="A140" s="47"/>
      <c r="B140" s="44" t="str">
        <f>IFERROR(VLOOKUP(A140,種目!$A$1:$B$41,2),"")</f>
        <v/>
      </c>
      <c r="C140" s="50"/>
      <c r="D140" s="30" t="str">
        <f>IFERROR(VLOOKUP(C140,選手女!$A$1:$E$100,5),"")</f>
        <v/>
      </c>
      <c r="E140" s="24"/>
      <c r="F140" s="22"/>
      <c r="G140" s="59"/>
      <c r="H140" s="62"/>
      <c r="I140" s="26"/>
      <c r="K140" s="19"/>
    </row>
    <row r="141" spans="1:11" x14ac:dyDescent="0.15">
      <c r="A141" s="48"/>
      <c r="B141" s="45" t="str">
        <f>IFERROR(VLOOKUP(A141,種目!$A$1:$B$41,2),"")</f>
        <v/>
      </c>
      <c r="C141" s="51"/>
      <c r="D141" s="31" t="str">
        <f>IFERROR(VLOOKUP(C141,選手女!$A$1:$E$100,5),"")</f>
        <v/>
      </c>
      <c r="E141" s="25"/>
      <c r="F141" s="21"/>
      <c r="G141" s="60"/>
      <c r="H141" s="63"/>
      <c r="I141" s="27"/>
      <c r="K141" s="19"/>
    </row>
    <row r="142" spans="1:11" ht="14.25" thickBot="1" x14ac:dyDescent="0.2">
      <c r="A142" s="49"/>
      <c r="B142" s="46" t="str">
        <f>IFERROR(VLOOKUP(A142,種目!$A$1:$B$41,2),"")</f>
        <v/>
      </c>
      <c r="C142" s="52"/>
      <c r="D142" s="34" t="str">
        <f>IFERROR(VLOOKUP(C142,選手女!$A$1:$E$100,5),"")</f>
        <v/>
      </c>
      <c r="E142" s="28"/>
      <c r="F142" s="23"/>
      <c r="G142" s="61"/>
      <c r="H142" s="64"/>
      <c r="I142" s="29"/>
      <c r="K142" s="19"/>
    </row>
    <row r="143" spans="1:11" ht="14.25" thickTop="1" x14ac:dyDescent="0.15">
      <c r="A143" s="47"/>
      <c r="B143" s="44" t="str">
        <f>IFERROR(VLOOKUP(A143,種目!$A$1:$B$41,2),"")</f>
        <v/>
      </c>
      <c r="C143" s="50"/>
      <c r="D143" s="30" t="str">
        <f>IFERROR(VLOOKUP(C143,選手女!$A$1:$E$100,5),"")</f>
        <v/>
      </c>
      <c r="E143" s="24"/>
      <c r="F143" s="20"/>
      <c r="G143" s="59"/>
      <c r="H143" s="62"/>
      <c r="I143" s="26"/>
      <c r="K143" s="19"/>
    </row>
    <row r="144" spans="1:11" x14ac:dyDescent="0.15">
      <c r="A144" s="48"/>
      <c r="B144" s="45" t="str">
        <f>IFERROR(VLOOKUP(A144,種目!$A$1:$B$41,2),"")</f>
        <v/>
      </c>
      <c r="C144" s="51"/>
      <c r="D144" s="31" t="str">
        <f>IFERROR(VLOOKUP(C144,選手女!$A$1:$E$100,5),"")</f>
        <v/>
      </c>
      <c r="E144" s="25"/>
      <c r="F144" s="21"/>
      <c r="G144" s="60"/>
      <c r="H144" s="63"/>
      <c r="I144" s="27"/>
      <c r="K144" s="19"/>
    </row>
    <row r="145" spans="1:11" ht="14.25" thickBot="1" x14ac:dyDescent="0.2">
      <c r="A145" s="48"/>
      <c r="B145" s="45" t="str">
        <f>IFERROR(VLOOKUP(A145,種目!$A$1:$B$41,2),"")</f>
        <v/>
      </c>
      <c r="C145" s="51"/>
      <c r="D145" s="31" t="str">
        <f>IFERROR(VLOOKUP(C145,選手女!$A$1:$E$100,5),"")</f>
        <v/>
      </c>
      <c r="E145" s="25"/>
      <c r="F145" s="21"/>
      <c r="G145" s="60"/>
      <c r="H145" s="63"/>
      <c r="I145" s="27"/>
      <c r="K145" s="19"/>
    </row>
    <row r="146" spans="1:11" ht="14.25" thickTop="1" x14ac:dyDescent="0.15">
      <c r="A146" s="47"/>
      <c r="B146" s="44" t="str">
        <f>IFERROR(VLOOKUP(A146,種目!$A$1:$B$41,2),"")</f>
        <v/>
      </c>
      <c r="C146" s="50"/>
      <c r="D146" s="30" t="str">
        <f>IFERROR(VLOOKUP(C146,選手女!$A$1:$E$100,5),"")</f>
        <v/>
      </c>
      <c r="E146" s="24"/>
      <c r="F146" s="22"/>
      <c r="G146" s="59"/>
      <c r="H146" s="62"/>
      <c r="I146" s="26"/>
      <c r="K146" s="19"/>
    </row>
    <row r="147" spans="1:11" x14ac:dyDescent="0.15">
      <c r="A147" s="48"/>
      <c r="B147" s="45" t="str">
        <f>IFERROR(VLOOKUP(A147,種目!$A$1:$B$41,2),"")</f>
        <v/>
      </c>
      <c r="C147" s="51"/>
      <c r="D147" s="31" t="str">
        <f>IFERROR(VLOOKUP(C147,選手女!$A$1:$E$100,5),"")</f>
        <v/>
      </c>
      <c r="E147" s="25"/>
      <c r="F147" s="21"/>
      <c r="G147" s="60"/>
      <c r="H147" s="63"/>
      <c r="I147" s="27"/>
      <c r="K147" s="19"/>
    </row>
    <row r="148" spans="1:11" ht="14.25" thickBot="1" x14ac:dyDescent="0.2">
      <c r="A148" s="49"/>
      <c r="B148" s="46" t="str">
        <f>IFERROR(VLOOKUP(A148,種目!$A$1:$B$41,2),"")</f>
        <v/>
      </c>
      <c r="C148" s="52"/>
      <c r="D148" s="34" t="str">
        <f>IFERROR(VLOOKUP(C148,選手女!$A$1:$E$100,5),"")</f>
        <v/>
      </c>
      <c r="E148" s="28"/>
      <c r="F148" s="23"/>
      <c r="G148" s="61"/>
      <c r="H148" s="64"/>
      <c r="I148" s="29"/>
      <c r="K148" s="19"/>
    </row>
    <row r="149" spans="1:11" ht="14.25" thickTop="1" x14ac:dyDescent="0.15">
      <c r="A149" s="47"/>
      <c r="B149" s="44" t="str">
        <f>IFERROR(VLOOKUP(A149,種目!$A$1:$B$41,2),"")</f>
        <v/>
      </c>
      <c r="C149" s="50"/>
      <c r="D149" s="30" t="str">
        <f>IFERROR(VLOOKUP(C149,選手女!$A$1:$E$100,5),"")</f>
        <v/>
      </c>
      <c r="E149" s="24"/>
      <c r="F149" s="20"/>
      <c r="G149" s="59"/>
      <c r="H149" s="62"/>
      <c r="I149" s="26"/>
      <c r="K149" s="19"/>
    </row>
    <row r="150" spans="1:11" x14ac:dyDescent="0.15">
      <c r="A150" s="48"/>
      <c r="B150" s="45" t="str">
        <f>IFERROR(VLOOKUP(A150,種目!$A$1:$B$41,2),"")</f>
        <v/>
      </c>
      <c r="C150" s="51"/>
      <c r="D150" s="31" t="str">
        <f>IFERROR(VLOOKUP(C150,選手女!$A$1:$E$100,5),"")</f>
        <v/>
      </c>
      <c r="E150" s="25"/>
      <c r="F150" s="21"/>
      <c r="G150" s="60"/>
      <c r="H150" s="63"/>
      <c r="I150" s="27"/>
      <c r="K150" s="19"/>
    </row>
    <row r="151" spans="1:11" ht="14.25" thickBot="1" x14ac:dyDescent="0.2">
      <c r="A151" s="48"/>
      <c r="B151" s="45" t="str">
        <f>IFERROR(VLOOKUP(A151,種目!$A$1:$B$41,2),"")</f>
        <v/>
      </c>
      <c r="C151" s="51"/>
      <c r="D151" s="31" t="str">
        <f>IFERROR(VLOOKUP(C151,選手女!$A$1:$E$100,5),"")</f>
        <v/>
      </c>
      <c r="E151" s="25"/>
      <c r="F151" s="21"/>
      <c r="G151" s="60"/>
      <c r="H151" s="63"/>
      <c r="I151" s="27"/>
      <c r="K151" s="19"/>
    </row>
    <row r="152" spans="1:11" ht="14.25" thickTop="1" x14ac:dyDescent="0.15">
      <c r="A152" s="47"/>
      <c r="B152" s="44" t="str">
        <f>IFERROR(VLOOKUP(A152,種目!$A$1:$B$41,2),"")</f>
        <v/>
      </c>
      <c r="C152" s="50"/>
      <c r="D152" s="30" t="str">
        <f>IFERROR(VLOOKUP(C152,選手女!$A$1:$E$100,5),"")</f>
        <v/>
      </c>
      <c r="E152" s="24"/>
      <c r="F152" s="22"/>
      <c r="G152" s="59"/>
      <c r="H152" s="62"/>
      <c r="I152" s="26"/>
      <c r="K152" s="19"/>
    </row>
    <row r="153" spans="1:11" x14ac:dyDescent="0.15">
      <c r="A153" s="48"/>
      <c r="B153" s="45" t="str">
        <f>IFERROR(VLOOKUP(A153,種目!$A$1:$B$41,2),"")</f>
        <v/>
      </c>
      <c r="C153" s="51"/>
      <c r="D153" s="31" t="str">
        <f>IFERROR(VLOOKUP(C153,選手女!$A$1:$E$100,5),"")</f>
        <v/>
      </c>
      <c r="E153" s="25"/>
      <c r="F153" s="21"/>
      <c r="G153" s="60"/>
      <c r="H153" s="63"/>
      <c r="I153" s="27"/>
      <c r="K153" s="19"/>
    </row>
    <row r="154" spans="1:11" ht="14.25" thickBot="1" x14ac:dyDescent="0.2">
      <c r="A154" s="49"/>
      <c r="B154" s="46" t="str">
        <f>IFERROR(VLOOKUP(A154,種目!$A$1:$B$41,2),"")</f>
        <v/>
      </c>
      <c r="C154" s="52"/>
      <c r="D154" s="34" t="str">
        <f>IFERROR(VLOOKUP(C154,選手女!$A$1:$E$100,5),"")</f>
        <v/>
      </c>
      <c r="E154" s="28"/>
      <c r="F154" s="23"/>
      <c r="G154" s="61"/>
      <c r="H154" s="64"/>
      <c r="I154" s="29"/>
      <c r="K154" s="19"/>
    </row>
    <row r="155" spans="1:11" ht="14.25" thickTop="1" x14ac:dyDescent="0.15">
      <c r="A155" s="47"/>
      <c r="B155" s="44" t="str">
        <f>IFERROR(VLOOKUP(A155,種目!$A$1:$B$41,2),"")</f>
        <v/>
      </c>
      <c r="C155" s="50"/>
      <c r="D155" s="30" t="str">
        <f>IFERROR(VLOOKUP(C155,選手女!$A$1:$E$100,5),"")</f>
        <v/>
      </c>
      <c r="E155" s="24"/>
      <c r="F155" s="20"/>
      <c r="G155" s="59"/>
      <c r="H155" s="62"/>
      <c r="I155" s="26"/>
      <c r="K155" s="19"/>
    </row>
    <row r="156" spans="1:11" x14ac:dyDescent="0.15">
      <c r="A156" s="48"/>
      <c r="B156" s="45" t="str">
        <f>IFERROR(VLOOKUP(A156,種目!$A$1:$B$41,2),"")</f>
        <v/>
      </c>
      <c r="C156" s="51"/>
      <c r="D156" s="31" t="str">
        <f>IFERROR(VLOOKUP(C156,選手女!$A$1:$E$100,5),"")</f>
        <v/>
      </c>
      <c r="E156" s="25"/>
      <c r="F156" s="21"/>
      <c r="G156" s="60"/>
      <c r="H156" s="63"/>
      <c r="I156" s="27"/>
      <c r="K156" s="19"/>
    </row>
    <row r="157" spans="1:11" ht="14.25" thickBot="1" x14ac:dyDescent="0.2">
      <c r="A157" s="48"/>
      <c r="B157" s="45" t="str">
        <f>IFERROR(VLOOKUP(A157,種目!$A$1:$B$41,2),"")</f>
        <v/>
      </c>
      <c r="C157" s="51"/>
      <c r="D157" s="31" t="str">
        <f>IFERROR(VLOOKUP(C157,選手女!$A$1:$E$100,5),"")</f>
        <v/>
      </c>
      <c r="E157" s="25"/>
      <c r="F157" s="21"/>
      <c r="G157" s="60"/>
      <c r="H157" s="63"/>
      <c r="I157" s="27"/>
      <c r="K157" s="19"/>
    </row>
    <row r="158" spans="1:11" ht="14.25" thickTop="1" x14ac:dyDescent="0.15">
      <c r="A158" s="47"/>
      <c r="B158" s="44" t="str">
        <f>IFERROR(VLOOKUP(A158,種目!$A$1:$B$41,2),"")</f>
        <v/>
      </c>
      <c r="C158" s="50"/>
      <c r="D158" s="30" t="str">
        <f>IFERROR(VLOOKUP(C158,選手女!$A$1:$E$100,5),"")</f>
        <v/>
      </c>
      <c r="E158" s="24"/>
      <c r="F158" s="22"/>
      <c r="G158" s="59"/>
      <c r="H158" s="62"/>
      <c r="I158" s="26"/>
      <c r="K158" s="19"/>
    </row>
    <row r="159" spans="1:11" x14ac:dyDescent="0.15">
      <c r="A159" s="48"/>
      <c r="B159" s="45" t="str">
        <f>IFERROR(VLOOKUP(A159,種目!$A$1:$B$41,2),"")</f>
        <v/>
      </c>
      <c r="C159" s="51"/>
      <c r="D159" s="31" t="str">
        <f>IFERROR(VLOOKUP(C159,選手女!$A$1:$E$100,5),"")</f>
        <v/>
      </c>
      <c r="E159" s="25"/>
      <c r="F159" s="21"/>
      <c r="G159" s="60"/>
      <c r="H159" s="63"/>
      <c r="I159" s="27"/>
      <c r="K159" s="19"/>
    </row>
    <row r="160" spans="1:11" ht="14.25" thickBot="1" x14ac:dyDescent="0.2">
      <c r="A160" s="49"/>
      <c r="B160" s="46" t="str">
        <f>IFERROR(VLOOKUP(A160,種目!$A$1:$B$41,2),"")</f>
        <v/>
      </c>
      <c r="C160" s="52"/>
      <c r="D160" s="34" t="str">
        <f>IFERROR(VLOOKUP(C160,選手女!$A$1:$E$100,5),"")</f>
        <v/>
      </c>
      <c r="E160" s="28"/>
      <c r="F160" s="23"/>
      <c r="G160" s="61"/>
      <c r="H160" s="64"/>
      <c r="I160" s="29"/>
      <c r="K160" s="19"/>
    </row>
    <row r="161" spans="1:11" ht="14.25" thickTop="1" x14ac:dyDescent="0.15">
      <c r="A161" s="47"/>
      <c r="B161" s="44" t="str">
        <f>IFERROR(VLOOKUP(A161,種目!$A$1:$B$41,2),"")</f>
        <v/>
      </c>
      <c r="C161" s="50"/>
      <c r="D161" s="30" t="str">
        <f>IFERROR(VLOOKUP(C161,選手女!$A$1:$E$100,5),"")</f>
        <v/>
      </c>
      <c r="E161" s="24"/>
      <c r="F161" s="20"/>
      <c r="G161" s="59"/>
      <c r="H161" s="62"/>
      <c r="I161" s="26"/>
      <c r="K161" s="19"/>
    </row>
    <row r="162" spans="1:11" x14ac:dyDescent="0.15">
      <c r="A162" s="48"/>
      <c r="B162" s="45" t="str">
        <f>IFERROR(VLOOKUP(A162,種目!$A$1:$B$41,2),"")</f>
        <v/>
      </c>
      <c r="C162" s="51"/>
      <c r="D162" s="31" t="str">
        <f>IFERROR(VLOOKUP(C162,選手女!$A$1:$E$100,5),"")</f>
        <v/>
      </c>
      <c r="E162" s="25"/>
      <c r="F162" s="21"/>
      <c r="G162" s="60"/>
      <c r="H162" s="63"/>
      <c r="I162" s="27"/>
      <c r="K162" s="19"/>
    </row>
    <row r="163" spans="1:11" ht="14.25" thickBot="1" x14ac:dyDescent="0.2">
      <c r="A163" s="48"/>
      <c r="B163" s="45" t="str">
        <f>IFERROR(VLOOKUP(A163,種目!$A$1:$B$41,2),"")</f>
        <v/>
      </c>
      <c r="C163" s="51"/>
      <c r="D163" s="31" t="str">
        <f>IFERROR(VLOOKUP(C163,選手女!$A$1:$E$100,5),"")</f>
        <v/>
      </c>
      <c r="E163" s="25"/>
      <c r="F163" s="21"/>
      <c r="G163" s="60"/>
      <c r="H163" s="63"/>
      <c r="I163" s="27"/>
      <c r="K163" s="19"/>
    </row>
    <row r="164" spans="1:11" ht="14.25" thickTop="1" x14ac:dyDescent="0.15">
      <c r="A164" s="47"/>
      <c r="B164" s="44" t="str">
        <f>IFERROR(VLOOKUP(A164,種目!$A$1:$B$41,2),"")</f>
        <v/>
      </c>
      <c r="C164" s="50"/>
      <c r="D164" s="30" t="str">
        <f>IFERROR(VLOOKUP(C164,選手女!$A$1:$E$100,5),"")</f>
        <v/>
      </c>
      <c r="E164" s="24"/>
      <c r="F164" s="22"/>
      <c r="G164" s="59"/>
      <c r="H164" s="62"/>
      <c r="I164" s="26"/>
      <c r="K164" s="19"/>
    </row>
    <row r="165" spans="1:11" x14ac:dyDescent="0.15">
      <c r="A165" s="48"/>
      <c r="B165" s="45" t="str">
        <f>IFERROR(VLOOKUP(A165,種目!$A$1:$B$41,2),"")</f>
        <v/>
      </c>
      <c r="C165" s="51"/>
      <c r="D165" s="31" t="str">
        <f>IFERROR(VLOOKUP(C165,選手女!$A$1:$E$100,5),"")</f>
        <v/>
      </c>
      <c r="E165" s="25"/>
      <c r="F165" s="21"/>
      <c r="G165" s="60"/>
      <c r="H165" s="63"/>
      <c r="I165" s="27"/>
      <c r="K165" s="19"/>
    </row>
    <row r="166" spans="1:11" ht="14.25" thickBot="1" x14ac:dyDescent="0.2">
      <c r="A166" s="49"/>
      <c r="B166" s="46" t="str">
        <f>IFERROR(VLOOKUP(A166,種目!$A$1:$B$41,2),"")</f>
        <v/>
      </c>
      <c r="C166" s="52"/>
      <c r="D166" s="34" t="str">
        <f>IFERROR(VLOOKUP(C166,選手女!$A$1:$E$100,5),"")</f>
        <v/>
      </c>
      <c r="E166" s="28"/>
      <c r="F166" s="23"/>
      <c r="G166" s="61"/>
      <c r="H166" s="64"/>
      <c r="I166" s="29"/>
      <c r="K166" s="19"/>
    </row>
    <row r="167" spans="1:11" ht="14.25" thickTop="1" x14ac:dyDescent="0.15">
      <c r="A167" s="47"/>
      <c r="B167" s="44" t="str">
        <f>IFERROR(VLOOKUP(A167,種目!$A$1:$B$41,2),"")</f>
        <v/>
      </c>
      <c r="C167" s="50"/>
      <c r="D167" s="30" t="str">
        <f>IFERROR(VLOOKUP(C167,選手女!$A$1:$E$100,5),"")</f>
        <v/>
      </c>
      <c r="E167" s="24"/>
      <c r="F167" s="20"/>
      <c r="G167" s="59"/>
      <c r="H167" s="62"/>
      <c r="I167" s="26"/>
      <c r="K167" s="19"/>
    </row>
    <row r="168" spans="1:11" x14ac:dyDescent="0.15">
      <c r="A168" s="48"/>
      <c r="B168" s="45" t="str">
        <f>IFERROR(VLOOKUP(A168,種目!$A$1:$B$41,2),"")</f>
        <v/>
      </c>
      <c r="C168" s="51"/>
      <c r="D168" s="31" t="str">
        <f>IFERROR(VLOOKUP(C168,選手女!$A$1:$E$100,5),"")</f>
        <v/>
      </c>
      <c r="E168" s="25"/>
      <c r="F168" s="21"/>
      <c r="G168" s="60"/>
      <c r="H168" s="63"/>
      <c r="I168" s="27"/>
      <c r="K168" s="19"/>
    </row>
    <row r="169" spans="1:11" ht="14.25" thickBot="1" x14ac:dyDescent="0.2">
      <c r="A169" s="48"/>
      <c r="B169" s="45" t="str">
        <f>IFERROR(VLOOKUP(A169,種目!$A$1:$B$41,2),"")</f>
        <v/>
      </c>
      <c r="C169" s="51"/>
      <c r="D169" s="31" t="str">
        <f>IFERROR(VLOOKUP(C169,選手女!$A$1:$E$100,5),"")</f>
        <v/>
      </c>
      <c r="E169" s="25"/>
      <c r="F169" s="21"/>
      <c r="G169" s="60"/>
      <c r="H169" s="63"/>
      <c r="I169" s="27"/>
      <c r="K169" s="19"/>
    </row>
    <row r="170" spans="1:11" ht="14.25" thickTop="1" x14ac:dyDescent="0.15">
      <c r="A170" s="47"/>
      <c r="B170" s="44" t="str">
        <f>IFERROR(VLOOKUP(A170,種目!$A$1:$B$41,2),"")</f>
        <v/>
      </c>
      <c r="C170" s="50"/>
      <c r="D170" s="30" t="str">
        <f>IFERROR(VLOOKUP(C170,選手女!$A$1:$E$100,5),"")</f>
        <v/>
      </c>
      <c r="E170" s="24"/>
      <c r="F170" s="22"/>
      <c r="G170" s="59"/>
      <c r="H170" s="62"/>
      <c r="I170" s="26"/>
      <c r="K170" s="19"/>
    </row>
    <row r="171" spans="1:11" x14ac:dyDescent="0.15">
      <c r="A171" s="48"/>
      <c r="B171" s="45" t="str">
        <f>IFERROR(VLOOKUP(A171,種目!$A$1:$B$41,2),"")</f>
        <v/>
      </c>
      <c r="C171" s="51"/>
      <c r="D171" s="31" t="str">
        <f>IFERROR(VLOOKUP(C171,選手女!$A$1:$E$100,5),"")</f>
        <v/>
      </c>
      <c r="E171" s="25"/>
      <c r="F171" s="21"/>
      <c r="G171" s="60"/>
      <c r="H171" s="63"/>
      <c r="I171" s="27"/>
      <c r="K171" s="19"/>
    </row>
    <row r="172" spans="1:11" ht="14.25" thickBot="1" x14ac:dyDescent="0.2">
      <c r="A172" s="49"/>
      <c r="B172" s="46" t="str">
        <f>IFERROR(VLOOKUP(A172,種目!$A$1:$B$41,2),"")</f>
        <v/>
      </c>
      <c r="C172" s="52"/>
      <c r="D172" s="34" t="str">
        <f>IFERROR(VLOOKUP(C172,選手女!$A$1:$E$100,5),"")</f>
        <v/>
      </c>
      <c r="E172" s="28"/>
      <c r="F172" s="23"/>
      <c r="G172" s="61"/>
      <c r="H172" s="64"/>
      <c r="I172" s="29"/>
      <c r="K172" s="19"/>
    </row>
    <row r="173" spans="1:11" ht="14.25" thickTop="1" x14ac:dyDescent="0.15">
      <c r="A173" s="47"/>
      <c r="B173" s="44" t="str">
        <f>IFERROR(VLOOKUP(A173,種目!$A$1:$B$41,2),"")</f>
        <v/>
      </c>
      <c r="C173" s="50"/>
      <c r="D173" s="30" t="str">
        <f>IFERROR(VLOOKUP(C173,選手女!$A$1:$E$100,5),"")</f>
        <v/>
      </c>
      <c r="E173" s="24"/>
      <c r="F173" s="20"/>
      <c r="G173" s="59"/>
      <c r="H173" s="62"/>
      <c r="I173" s="26"/>
      <c r="K173" s="19"/>
    </row>
    <row r="174" spans="1:11" x14ac:dyDescent="0.15">
      <c r="A174" s="48"/>
      <c r="B174" s="45" t="str">
        <f>IFERROR(VLOOKUP(A174,種目!$A$1:$B$41,2),"")</f>
        <v/>
      </c>
      <c r="C174" s="51"/>
      <c r="D174" s="31" t="str">
        <f>IFERROR(VLOOKUP(C174,選手女!$A$1:$E$100,5),"")</f>
        <v/>
      </c>
      <c r="E174" s="25"/>
      <c r="F174" s="21"/>
      <c r="G174" s="60"/>
      <c r="H174" s="63"/>
      <c r="I174" s="27"/>
      <c r="K174" s="19"/>
    </row>
    <row r="175" spans="1:11" ht="14.25" thickBot="1" x14ac:dyDescent="0.2">
      <c r="A175" s="48"/>
      <c r="B175" s="45" t="str">
        <f>IFERROR(VLOOKUP(A175,種目!$A$1:$B$41,2),"")</f>
        <v/>
      </c>
      <c r="C175" s="51"/>
      <c r="D175" s="31" t="str">
        <f>IFERROR(VLOOKUP(C175,選手女!$A$1:$E$100,5),"")</f>
        <v/>
      </c>
      <c r="E175" s="25"/>
      <c r="F175" s="21"/>
      <c r="G175" s="60"/>
      <c r="H175" s="63"/>
      <c r="I175" s="27"/>
      <c r="K175" s="19"/>
    </row>
    <row r="176" spans="1:11" ht="14.25" thickTop="1" x14ac:dyDescent="0.15">
      <c r="A176" s="47"/>
      <c r="B176" s="44" t="str">
        <f>IFERROR(VLOOKUP(A176,種目!$A$1:$B$41,2),"")</f>
        <v/>
      </c>
      <c r="C176" s="50"/>
      <c r="D176" s="30" t="str">
        <f>IFERROR(VLOOKUP(C176,選手女!$A$1:$E$100,5),"")</f>
        <v/>
      </c>
      <c r="E176" s="24"/>
      <c r="F176" s="22"/>
      <c r="G176" s="59"/>
      <c r="H176" s="62"/>
      <c r="I176" s="26"/>
      <c r="K176" s="19"/>
    </row>
    <row r="177" spans="1:11" x14ac:dyDescent="0.15">
      <c r="A177" s="48"/>
      <c r="B177" s="45" t="str">
        <f>IFERROR(VLOOKUP(A177,種目!$A$1:$B$41,2),"")</f>
        <v/>
      </c>
      <c r="C177" s="51"/>
      <c r="D177" s="31" t="str">
        <f>IFERROR(VLOOKUP(C177,選手女!$A$1:$E$100,5),"")</f>
        <v/>
      </c>
      <c r="E177" s="25"/>
      <c r="F177" s="21"/>
      <c r="G177" s="60"/>
      <c r="H177" s="63"/>
      <c r="I177" s="27"/>
      <c r="K177" s="19"/>
    </row>
    <row r="178" spans="1:11" ht="14.25" thickBot="1" x14ac:dyDescent="0.2">
      <c r="A178" s="49"/>
      <c r="B178" s="46" t="str">
        <f>IFERROR(VLOOKUP(A178,種目!$A$1:$B$41,2),"")</f>
        <v/>
      </c>
      <c r="C178" s="52"/>
      <c r="D178" s="34" t="str">
        <f>IFERROR(VLOOKUP(C178,選手女!$A$1:$E$100,5),"")</f>
        <v/>
      </c>
      <c r="E178" s="28"/>
      <c r="F178" s="23"/>
      <c r="G178" s="61"/>
      <c r="H178" s="64"/>
      <c r="I178" s="29"/>
      <c r="K178" s="19"/>
    </row>
    <row r="179" spans="1:11" ht="14.25" thickTop="1" x14ac:dyDescent="0.15"/>
    <row r="180" spans="1:11" hidden="1" x14ac:dyDescent="0.15"/>
    <row r="181" spans="1:11" hidden="1" x14ac:dyDescent="0.15"/>
    <row r="182" spans="1:11" hidden="1" x14ac:dyDescent="0.15"/>
    <row r="183" spans="1:11" hidden="1" x14ac:dyDescent="0.15"/>
    <row r="184" spans="1:11" hidden="1" x14ac:dyDescent="0.15"/>
    <row r="185" spans="1:11" hidden="1" x14ac:dyDescent="0.15"/>
    <row r="186" spans="1:11" hidden="1" x14ac:dyDescent="0.15"/>
    <row r="187" spans="1:11" hidden="1" x14ac:dyDescent="0.15"/>
    <row r="188" spans="1:11" hidden="1" x14ac:dyDescent="0.15"/>
    <row r="189" spans="1:11" hidden="1" x14ac:dyDescent="0.15"/>
    <row r="190" spans="1:11" hidden="1" x14ac:dyDescent="0.15"/>
    <row r="191" spans="1:11" hidden="1" x14ac:dyDescent="0.15"/>
    <row r="192" spans="1:11" hidden="1" x14ac:dyDescent="0.15"/>
    <row r="198" spans="1:13" ht="27.75" thickBot="1" x14ac:dyDescent="0.2">
      <c r="A198" s="73" t="s">
        <v>66</v>
      </c>
      <c r="B198" t="s">
        <v>61</v>
      </c>
    </row>
    <row r="199" spans="1:13" x14ac:dyDescent="0.15">
      <c r="A199" s="347" t="s">
        <v>6</v>
      </c>
      <c r="B199" s="349" t="s">
        <v>5</v>
      </c>
      <c r="C199" s="342" t="s">
        <v>15</v>
      </c>
      <c r="D199" s="342" t="s">
        <v>1</v>
      </c>
      <c r="E199" s="342" t="s">
        <v>8</v>
      </c>
      <c r="F199" s="351" t="s">
        <v>19</v>
      </c>
      <c r="G199" s="359" t="s">
        <v>17</v>
      </c>
      <c r="H199" s="347" t="s">
        <v>63</v>
      </c>
      <c r="I199" s="344" t="s">
        <v>64</v>
      </c>
      <c r="K199" s="346" t="s">
        <v>20</v>
      </c>
      <c r="L199" s="346" t="s">
        <v>11</v>
      </c>
      <c r="M199" s="346" t="s">
        <v>21</v>
      </c>
    </row>
    <row r="200" spans="1:13" ht="14.25" thickBot="1" x14ac:dyDescent="0.2">
      <c r="A200" s="348"/>
      <c r="B200" s="350"/>
      <c r="C200" s="343"/>
      <c r="D200" s="343"/>
      <c r="E200" s="343"/>
      <c r="F200" s="352"/>
      <c r="G200" s="360"/>
      <c r="H200" s="348"/>
      <c r="I200" s="345"/>
      <c r="K200" s="346"/>
      <c r="L200" s="346"/>
      <c r="M200" s="346"/>
    </row>
    <row r="201" spans="1:13" ht="14.25" thickTop="1" x14ac:dyDescent="0.15">
      <c r="A201" s="330">
        <v>8000</v>
      </c>
      <c r="B201" s="333" t="str">
        <f>IFERROR(VLOOKUP(A201,種目!$A$1:$B$41,2),"")</f>
        <v>4×100</v>
      </c>
      <c r="C201" s="30"/>
      <c r="D201" s="30" t="str">
        <f>IFERROR(VLOOKUP(C201,選手男!$A$1:$E$100,5),"")</f>
        <v/>
      </c>
      <c r="E201" s="333"/>
      <c r="F201" s="336"/>
      <c r="G201" s="353"/>
      <c r="H201" s="356"/>
      <c r="I201" s="339"/>
      <c r="K201" s="19"/>
    </row>
    <row r="202" spans="1:13" x14ac:dyDescent="0.15">
      <c r="A202" s="331"/>
      <c r="B202" s="334" t="str">
        <f>IFERROR(VLOOKUP(A202,種目!$A$1:$B$41,2),"")</f>
        <v/>
      </c>
      <c r="C202" s="33"/>
      <c r="D202" s="33" t="str">
        <f>IFERROR(VLOOKUP(C202,選手男!$A$1:$E$100,5),"")</f>
        <v/>
      </c>
      <c r="E202" s="334"/>
      <c r="F202" s="337"/>
      <c r="G202" s="354"/>
      <c r="H202" s="357"/>
      <c r="I202" s="340"/>
      <c r="K202" s="19"/>
    </row>
    <row r="203" spans="1:13" x14ac:dyDescent="0.15">
      <c r="A203" s="331"/>
      <c r="B203" s="334" t="str">
        <f>IFERROR(VLOOKUP(A203,種目!$A$1:$B$41,2),"")</f>
        <v/>
      </c>
      <c r="C203" s="31"/>
      <c r="D203" s="31" t="str">
        <f>IFERROR(VLOOKUP(C203,選手男!$A$1:$E$100,5),"")</f>
        <v/>
      </c>
      <c r="E203" s="334"/>
      <c r="F203" s="337"/>
      <c r="G203" s="354"/>
      <c r="H203" s="357"/>
      <c r="I203" s="340"/>
      <c r="K203" s="19"/>
    </row>
    <row r="204" spans="1:13" ht="14.25" thickBot="1" x14ac:dyDescent="0.2">
      <c r="A204" s="332"/>
      <c r="B204" s="335" t="str">
        <f>IFERROR(VLOOKUP(A204,種目!$A$1:$B$41,2),"")</f>
        <v/>
      </c>
      <c r="C204" s="32"/>
      <c r="D204" s="32" t="str">
        <f>IFERROR(VLOOKUP(C204,選手男!$A$1:$E$100,5),"")</f>
        <v/>
      </c>
      <c r="E204" s="335"/>
      <c r="F204" s="338"/>
      <c r="G204" s="355"/>
      <c r="H204" s="358"/>
      <c r="I204" s="341"/>
      <c r="K204" s="19"/>
    </row>
    <row r="205" spans="1:13" ht="14.25" thickTop="1" x14ac:dyDescent="0.15">
      <c r="A205" s="330">
        <v>16000</v>
      </c>
      <c r="B205" s="333" t="str">
        <f>IFERROR(VLOOKUP(A205,種目!$A$1:$B$41,2),"")</f>
        <v>4×400</v>
      </c>
      <c r="C205" s="30"/>
      <c r="D205" s="30" t="str">
        <f>IFERROR(VLOOKUP(C205,選手男!$A$1:$E$100,5),"")</f>
        <v/>
      </c>
      <c r="E205" s="333"/>
      <c r="F205" s="336"/>
      <c r="G205" s="353"/>
      <c r="H205" s="356"/>
      <c r="I205" s="339"/>
      <c r="K205" s="19"/>
    </row>
    <row r="206" spans="1:13" x14ac:dyDescent="0.15">
      <c r="A206" s="331"/>
      <c r="B206" s="334" t="str">
        <f>IFERROR(VLOOKUP(A206,種目!$A$1:$B$41,2),"")</f>
        <v/>
      </c>
      <c r="C206" s="33"/>
      <c r="D206" s="33" t="str">
        <f>IFERROR(VLOOKUP(C206,選手男!$A$1:$E$100,5),"")</f>
        <v/>
      </c>
      <c r="E206" s="334"/>
      <c r="F206" s="337"/>
      <c r="G206" s="354"/>
      <c r="H206" s="357"/>
      <c r="I206" s="340"/>
      <c r="K206" s="19"/>
    </row>
    <row r="207" spans="1:13" x14ac:dyDescent="0.15">
      <c r="A207" s="331"/>
      <c r="B207" s="334" t="str">
        <f>IFERROR(VLOOKUP(A207,種目!$A$1:$B$41,2),"")</f>
        <v/>
      </c>
      <c r="C207" s="31"/>
      <c r="D207" s="31" t="str">
        <f>IFERROR(VLOOKUP(C207,選手男!$A$1:$E$100,5),"")</f>
        <v/>
      </c>
      <c r="E207" s="334"/>
      <c r="F207" s="337"/>
      <c r="G207" s="354"/>
      <c r="H207" s="357"/>
      <c r="I207" s="340"/>
      <c r="K207" s="19"/>
    </row>
    <row r="208" spans="1:13" ht="14.25" thickBot="1" x14ac:dyDescent="0.2">
      <c r="A208" s="332"/>
      <c r="B208" s="335" t="str">
        <f>IFERROR(VLOOKUP(A208,種目!$A$1:$B$41,2),"")</f>
        <v/>
      </c>
      <c r="C208" s="34"/>
      <c r="D208" s="34" t="str">
        <f>IFERROR(VLOOKUP(C208,選手男!$A$1:$E$100,5),"")</f>
        <v/>
      </c>
      <c r="E208" s="335"/>
      <c r="F208" s="338"/>
      <c r="G208" s="355"/>
      <c r="H208" s="358"/>
      <c r="I208" s="341"/>
      <c r="K208" s="19"/>
    </row>
    <row r="209" spans="1:11" ht="14.25" thickTop="1" x14ac:dyDescent="0.15">
      <c r="A209" s="330"/>
      <c r="B209" s="333" t="str">
        <f>IFERROR(VLOOKUP(A209,種目!$A$1:$B$41,2),"")</f>
        <v/>
      </c>
      <c r="C209" s="30"/>
      <c r="D209" s="30" t="str">
        <f>IFERROR(VLOOKUP(C209,選手男!$A$1:$E$100,5),"")</f>
        <v/>
      </c>
      <c r="E209" s="333"/>
      <c r="F209" s="336"/>
      <c r="G209" s="353"/>
      <c r="H209" s="356"/>
      <c r="I209" s="339"/>
      <c r="K209" s="19"/>
    </row>
    <row r="210" spans="1:11" x14ac:dyDescent="0.15">
      <c r="A210" s="331"/>
      <c r="B210" s="334" t="str">
        <f>IFERROR(VLOOKUP(A210,種目!$A$1:$B$41,2),"")</f>
        <v/>
      </c>
      <c r="C210" s="33"/>
      <c r="D210" s="33" t="str">
        <f>IFERROR(VLOOKUP(C210,選手男!$A$1:$E$100,5),"")</f>
        <v/>
      </c>
      <c r="E210" s="334"/>
      <c r="F210" s="337"/>
      <c r="G210" s="354"/>
      <c r="H210" s="357"/>
      <c r="I210" s="340"/>
      <c r="K210" s="19"/>
    </row>
    <row r="211" spans="1:11" x14ac:dyDescent="0.15">
      <c r="A211" s="331"/>
      <c r="B211" s="334" t="str">
        <f>IFERROR(VLOOKUP(A211,種目!$A$1:$B$41,2),"")</f>
        <v/>
      </c>
      <c r="C211" s="31"/>
      <c r="D211" s="31" t="str">
        <f>IFERROR(VLOOKUP(C211,選手男!$A$1:$E$100,5),"")</f>
        <v/>
      </c>
      <c r="E211" s="334"/>
      <c r="F211" s="337"/>
      <c r="G211" s="354"/>
      <c r="H211" s="357"/>
      <c r="I211" s="340"/>
      <c r="K211" s="19"/>
    </row>
    <row r="212" spans="1:11" ht="14.25" thickBot="1" x14ac:dyDescent="0.2">
      <c r="A212" s="332"/>
      <c r="B212" s="335" t="str">
        <f>IFERROR(VLOOKUP(A212,種目!$A$1:$B$41,2),"")</f>
        <v/>
      </c>
      <c r="C212" s="32"/>
      <c r="D212" s="32" t="str">
        <f>IFERROR(VLOOKUP(C212,選手男!$A$1:$E$100,5),"")</f>
        <v/>
      </c>
      <c r="E212" s="335"/>
      <c r="F212" s="338"/>
      <c r="G212" s="355"/>
      <c r="H212" s="358"/>
      <c r="I212" s="341"/>
      <c r="K212" s="19"/>
    </row>
    <row r="213" spans="1:11" ht="14.25" thickTop="1" x14ac:dyDescent="0.15">
      <c r="A213" s="330"/>
      <c r="B213" s="333" t="str">
        <f>IFERROR(VLOOKUP(A213,種目!$A$1:$B$41,2),"")</f>
        <v/>
      </c>
      <c r="C213" s="30"/>
      <c r="D213" s="30" t="str">
        <f>IFERROR(VLOOKUP(C213,選手男!$A$1:$E$100,5),"")</f>
        <v/>
      </c>
      <c r="E213" s="333"/>
      <c r="F213" s="336"/>
      <c r="G213" s="353"/>
      <c r="H213" s="356"/>
      <c r="I213" s="339"/>
      <c r="K213" s="19"/>
    </row>
    <row r="214" spans="1:11" x14ac:dyDescent="0.15">
      <c r="A214" s="331"/>
      <c r="B214" s="334" t="str">
        <f>IFERROR(VLOOKUP(A214,種目!$A$1:$B$41,2),"")</f>
        <v/>
      </c>
      <c r="C214" s="33"/>
      <c r="D214" s="33" t="str">
        <f>IFERROR(VLOOKUP(C214,選手男!$A$1:$E$100,5),"")</f>
        <v/>
      </c>
      <c r="E214" s="334"/>
      <c r="F214" s="337"/>
      <c r="G214" s="354"/>
      <c r="H214" s="357"/>
      <c r="I214" s="340"/>
      <c r="K214" s="19"/>
    </row>
    <row r="215" spans="1:11" x14ac:dyDescent="0.15">
      <c r="A215" s="331"/>
      <c r="B215" s="334" t="str">
        <f>IFERROR(VLOOKUP(A215,種目!$A$1:$B$41,2),"")</f>
        <v/>
      </c>
      <c r="C215" s="31"/>
      <c r="D215" s="31" t="str">
        <f>IFERROR(VLOOKUP(C215,選手男!$A$1:$E$100,5),"")</f>
        <v/>
      </c>
      <c r="E215" s="334"/>
      <c r="F215" s="337"/>
      <c r="G215" s="354"/>
      <c r="H215" s="357"/>
      <c r="I215" s="340"/>
      <c r="K215" s="19"/>
    </row>
    <row r="216" spans="1:11" ht="14.25" thickBot="1" x14ac:dyDescent="0.2">
      <c r="A216" s="332"/>
      <c r="B216" s="335" t="str">
        <f>IFERROR(VLOOKUP(A216,種目!$A$1:$B$41,2),"")</f>
        <v/>
      </c>
      <c r="C216" s="34"/>
      <c r="D216" s="34" t="str">
        <f>IFERROR(VLOOKUP(C216,選手男!$A$1:$E$100,5),"")</f>
        <v/>
      </c>
      <c r="E216" s="335"/>
      <c r="F216" s="338"/>
      <c r="G216" s="355"/>
      <c r="H216" s="358"/>
      <c r="I216" s="341"/>
      <c r="K216" s="19"/>
    </row>
    <row r="217" spans="1:11" ht="14.25" thickTop="1" x14ac:dyDescent="0.15">
      <c r="A217" s="330"/>
      <c r="B217" s="333" t="str">
        <f>IFERROR(VLOOKUP(A217,種目!$A$1:$B$41,2),"")</f>
        <v/>
      </c>
      <c r="C217" s="30"/>
      <c r="D217" s="30" t="str">
        <f>IFERROR(VLOOKUP(C217,選手男!$A$1:$E$100,5),"")</f>
        <v/>
      </c>
      <c r="E217" s="333"/>
      <c r="F217" s="336"/>
      <c r="G217" s="353"/>
      <c r="H217" s="356"/>
      <c r="I217" s="339"/>
    </row>
    <row r="218" spans="1:11" x14ac:dyDescent="0.15">
      <c r="A218" s="331"/>
      <c r="B218" s="334" t="str">
        <f>IFERROR(VLOOKUP(A218,種目!$A$1:$B$41,2),"")</f>
        <v/>
      </c>
      <c r="C218" s="33"/>
      <c r="D218" s="33" t="str">
        <f>IFERROR(VLOOKUP(C218,選手男!$A$1:$E$100,5),"")</f>
        <v/>
      </c>
      <c r="E218" s="334"/>
      <c r="F218" s="337"/>
      <c r="G218" s="354"/>
      <c r="H218" s="357"/>
      <c r="I218" s="340"/>
    </row>
    <row r="219" spans="1:11" x14ac:dyDescent="0.15">
      <c r="A219" s="331"/>
      <c r="B219" s="334" t="str">
        <f>IFERROR(VLOOKUP(A219,種目!$A$1:$B$41,2),"")</f>
        <v/>
      </c>
      <c r="C219" s="31"/>
      <c r="D219" s="31" t="str">
        <f>IFERROR(VLOOKUP(C219,選手男!$A$1:$E$100,5),"")</f>
        <v/>
      </c>
      <c r="E219" s="334"/>
      <c r="F219" s="337"/>
      <c r="G219" s="354"/>
      <c r="H219" s="357"/>
      <c r="I219" s="340"/>
    </row>
    <row r="220" spans="1:11" ht="14.25" thickBot="1" x14ac:dyDescent="0.2">
      <c r="A220" s="332"/>
      <c r="B220" s="335" t="str">
        <f>IFERROR(VLOOKUP(A220,種目!$A$1:$B$41,2),"")</f>
        <v/>
      </c>
      <c r="C220" s="32"/>
      <c r="D220" s="32" t="str">
        <f>IFERROR(VLOOKUP(C220,選手男!$A$1:$E$100,5),"")</f>
        <v/>
      </c>
      <c r="E220" s="335"/>
      <c r="F220" s="338"/>
      <c r="G220" s="355"/>
      <c r="H220" s="358"/>
      <c r="I220" s="341"/>
    </row>
    <row r="221" spans="1:11" ht="14.25" thickTop="1" x14ac:dyDescent="0.15">
      <c r="A221" s="330"/>
      <c r="B221" s="333" t="str">
        <f>IFERROR(VLOOKUP(A221,種目!$A$1:$B$41,2),"")</f>
        <v/>
      </c>
      <c r="C221" s="30"/>
      <c r="D221" s="30" t="str">
        <f>IFERROR(VLOOKUP(C221,選手男!$A$1:$E$100,5),"")</f>
        <v/>
      </c>
      <c r="E221" s="333"/>
      <c r="F221" s="336"/>
      <c r="G221" s="353"/>
      <c r="H221" s="356"/>
      <c r="I221" s="339"/>
    </row>
    <row r="222" spans="1:11" x14ac:dyDescent="0.15">
      <c r="A222" s="331"/>
      <c r="B222" s="334" t="str">
        <f>IFERROR(VLOOKUP(A222,種目!$A$1:$B$41,2),"")</f>
        <v/>
      </c>
      <c r="C222" s="33"/>
      <c r="D222" s="33" t="str">
        <f>IFERROR(VLOOKUP(C222,選手男!$A$1:$E$100,5),"")</f>
        <v/>
      </c>
      <c r="E222" s="334"/>
      <c r="F222" s="337"/>
      <c r="G222" s="354"/>
      <c r="H222" s="357"/>
      <c r="I222" s="340"/>
    </row>
    <row r="223" spans="1:11" x14ac:dyDescent="0.15">
      <c r="A223" s="331"/>
      <c r="B223" s="334" t="str">
        <f>IFERROR(VLOOKUP(A223,種目!$A$1:$B$41,2),"")</f>
        <v/>
      </c>
      <c r="C223" s="31"/>
      <c r="D223" s="31" t="str">
        <f>IFERROR(VLOOKUP(C223,選手男!$A$1:$E$100,5),"")</f>
        <v/>
      </c>
      <c r="E223" s="334"/>
      <c r="F223" s="337"/>
      <c r="G223" s="354"/>
      <c r="H223" s="357"/>
      <c r="I223" s="340"/>
    </row>
    <row r="224" spans="1:11" ht="14.25" thickBot="1" x14ac:dyDescent="0.2">
      <c r="A224" s="332"/>
      <c r="B224" s="335" t="str">
        <f>IFERROR(VLOOKUP(A224,種目!$A$1:$B$41,2),"")</f>
        <v/>
      </c>
      <c r="C224" s="34"/>
      <c r="D224" s="34" t="str">
        <f>IFERROR(VLOOKUP(C224,選手男!$A$1:$E$100,5),"")</f>
        <v/>
      </c>
      <c r="E224" s="335"/>
      <c r="F224" s="338"/>
      <c r="G224" s="355"/>
      <c r="H224" s="358"/>
      <c r="I224" s="341"/>
    </row>
    <row r="225" spans="1:13" ht="14.25" thickTop="1" x14ac:dyDescent="0.15"/>
    <row r="228" spans="1:13" ht="27.75" thickBot="1" x14ac:dyDescent="0.2">
      <c r="A228" s="73" t="s">
        <v>65</v>
      </c>
      <c r="B228" t="s">
        <v>62</v>
      </c>
    </row>
    <row r="229" spans="1:13" x14ac:dyDescent="0.15">
      <c r="A229" s="347" t="s">
        <v>6</v>
      </c>
      <c r="B229" s="349" t="s">
        <v>5</v>
      </c>
      <c r="C229" s="342" t="s">
        <v>15</v>
      </c>
      <c r="D229" s="342" t="s">
        <v>1</v>
      </c>
      <c r="E229" s="342" t="s">
        <v>8</v>
      </c>
      <c r="F229" s="351" t="s">
        <v>19</v>
      </c>
      <c r="G229" s="342" t="s">
        <v>17</v>
      </c>
      <c r="H229" s="344" t="s">
        <v>16</v>
      </c>
      <c r="I229" s="344" t="s">
        <v>16</v>
      </c>
      <c r="K229" s="346" t="s">
        <v>20</v>
      </c>
      <c r="L229" s="346" t="s">
        <v>11</v>
      </c>
      <c r="M229" s="346" t="s">
        <v>21</v>
      </c>
    </row>
    <row r="230" spans="1:13" ht="14.25" thickBot="1" x14ac:dyDescent="0.2">
      <c r="A230" s="348"/>
      <c r="B230" s="350"/>
      <c r="C230" s="343"/>
      <c r="D230" s="343"/>
      <c r="E230" s="343"/>
      <c r="F230" s="352"/>
      <c r="G230" s="343"/>
      <c r="H230" s="345"/>
      <c r="I230" s="345"/>
      <c r="K230" s="346"/>
      <c r="L230" s="346"/>
      <c r="M230" s="346"/>
    </row>
    <row r="231" spans="1:13" ht="14.25" thickTop="1" x14ac:dyDescent="0.15">
      <c r="A231" s="330"/>
      <c r="B231" s="333" t="str">
        <f>IFERROR(VLOOKUP(A231,種目!$A$1:$B$41,2),"")</f>
        <v/>
      </c>
      <c r="C231" s="30"/>
      <c r="D231" s="30" t="str">
        <f>IFERROR(VLOOKUP(C231,選手女!$A$1:$E$100,5),"")</f>
        <v/>
      </c>
      <c r="E231" s="333"/>
      <c r="F231" s="336"/>
      <c r="G231" s="333"/>
      <c r="H231" s="339"/>
      <c r="I231" s="339"/>
      <c r="K231" s="19"/>
    </row>
    <row r="232" spans="1:13" x14ac:dyDescent="0.15">
      <c r="A232" s="331"/>
      <c r="B232" s="334" t="str">
        <f>IFERROR(VLOOKUP(A232,種目!$A$1:$B$41,2),"")</f>
        <v/>
      </c>
      <c r="C232" s="33"/>
      <c r="D232" s="33" t="str">
        <f>IFERROR(VLOOKUP(C232,選手女!$A$1:$E$100,5),"")</f>
        <v/>
      </c>
      <c r="E232" s="334"/>
      <c r="F232" s="337"/>
      <c r="G232" s="334"/>
      <c r="H232" s="340"/>
      <c r="I232" s="340"/>
      <c r="K232" s="19"/>
    </row>
    <row r="233" spans="1:13" x14ac:dyDescent="0.15">
      <c r="A233" s="331"/>
      <c r="B233" s="334" t="str">
        <f>IFERROR(VLOOKUP(A233,種目!$A$1:$B$41,2),"")</f>
        <v/>
      </c>
      <c r="C233" s="31"/>
      <c r="D233" s="31" t="str">
        <f>IFERROR(VLOOKUP(C233,選手女!$A$1:$E$100,5),"")</f>
        <v/>
      </c>
      <c r="E233" s="334"/>
      <c r="F233" s="337"/>
      <c r="G233" s="334"/>
      <c r="H233" s="340"/>
      <c r="I233" s="340"/>
      <c r="K233" s="19"/>
    </row>
    <row r="234" spans="1:13" ht="14.25" thickBot="1" x14ac:dyDescent="0.2">
      <c r="A234" s="332"/>
      <c r="B234" s="335" t="str">
        <f>IFERROR(VLOOKUP(A234,種目!$A$1:$B$41,2),"")</f>
        <v/>
      </c>
      <c r="C234" s="32"/>
      <c r="D234" s="32" t="str">
        <f>IFERROR(VLOOKUP(C234,選手女!$A$1:$E$100,5),"")</f>
        <v/>
      </c>
      <c r="E234" s="335"/>
      <c r="F234" s="338"/>
      <c r="G234" s="335"/>
      <c r="H234" s="341"/>
      <c r="I234" s="341"/>
      <c r="K234" s="19"/>
    </row>
    <row r="235" spans="1:13" ht="14.25" thickTop="1" x14ac:dyDescent="0.15">
      <c r="A235" s="330"/>
      <c r="B235" s="333" t="str">
        <f>IFERROR(VLOOKUP(A235,種目!$A$1:$B$41,2),"")</f>
        <v/>
      </c>
      <c r="C235" s="30"/>
      <c r="D235" s="30" t="str">
        <f>IFERROR(VLOOKUP(C235,選手女!$A$1:$E$100,5),"")</f>
        <v/>
      </c>
      <c r="E235" s="333"/>
      <c r="F235" s="336"/>
      <c r="G235" s="333"/>
      <c r="H235" s="339"/>
      <c r="I235" s="339"/>
      <c r="K235" s="19"/>
    </row>
    <row r="236" spans="1:13" x14ac:dyDescent="0.15">
      <c r="A236" s="331"/>
      <c r="B236" s="334" t="str">
        <f>IFERROR(VLOOKUP(A236,種目!$A$1:$B$41,2),"")</f>
        <v/>
      </c>
      <c r="C236" s="33"/>
      <c r="D236" s="33" t="str">
        <f>IFERROR(VLOOKUP(C236,選手女!$A$1:$E$100,5),"")</f>
        <v/>
      </c>
      <c r="E236" s="334"/>
      <c r="F236" s="337"/>
      <c r="G236" s="334"/>
      <c r="H236" s="340"/>
      <c r="I236" s="340"/>
      <c r="K236" s="19"/>
    </row>
    <row r="237" spans="1:13" x14ac:dyDescent="0.15">
      <c r="A237" s="331"/>
      <c r="B237" s="334" t="str">
        <f>IFERROR(VLOOKUP(A237,種目!$A$1:$B$41,2),"")</f>
        <v/>
      </c>
      <c r="C237" s="31"/>
      <c r="D237" s="31" t="str">
        <f>IFERROR(VLOOKUP(C237,選手女!$A$1:$E$100,5),"")</f>
        <v/>
      </c>
      <c r="E237" s="334"/>
      <c r="F237" s="337"/>
      <c r="G237" s="334"/>
      <c r="H237" s="340"/>
      <c r="I237" s="340"/>
      <c r="K237" s="19"/>
    </row>
    <row r="238" spans="1:13" ht="14.25" thickBot="1" x14ac:dyDescent="0.2">
      <c r="A238" s="332"/>
      <c r="B238" s="335" t="str">
        <f>IFERROR(VLOOKUP(A238,種目!$A$1:$B$41,2),"")</f>
        <v/>
      </c>
      <c r="C238" s="34"/>
      <c r="D238" s="34" t="str">
        <f>IFERROR(VLOOKUP(C238,選手女!$A$1:$E$100,5),"")</f>
        <v/>
      </c>
      <c r="E238" s="335"/>
      <c r="F238" s="338"/>
      <c r="G238" s="335"/>
      <c r="H238" s="341"/>
      <c r="I238" s="341"/>
      <c r="K238" s="19"/>
    </row>
    <row r="239" spans="1:13" ht="14.25" thickTop="1" x14ac:dyDescent="0.15">
      <c r="A239" s="330"/>
      <c r="B239" s="333" t="str">
        <f>IFERROR(VLOOKUP(A239,種目!$A$1:$B$41,2),"")</f>
        <v/>
      </c>
      <c r="C239" s="30"/>
      <c r="D239" s="30" t="str">
        <f>IFERROR(VLOOKUP(C239,選手女!$A$1:$E$100,5),"")</f>
        <v/>
      </c>
      <c r="E239" s="333"/>
      <c r="F239" s="336"/>
      <c r="G239" s="333"/>
      <c r="H239" s="339"/>
      <c r="I239" s="339"/>
      <c r="K239" s="19"/>
    </row>
    <row r="240" spans="1:13" x14ac:dyDescent="0.15">
      <c r="A240" s="331"/>
      <c r="B240" s="334" t="str">
        <f>IFERROR(VLOOKUP(A240,種目!$A$1:$B$41,2),"")</f>
        <v/>
      </c>
      <c r="C240" s="33"/>
      <c r="D240" s="33" t="str">
        <f>IFERROR(VLOOKUP(C240,選手女!$A$1:$E$100,5),"")</f>
        <v/>
      </c>
      <c r="E240" s="334"/>
      <c r="F240" s="337"/>
      <c r="G240" s="334"/>
      <c r="H240" s="340"/>
      <c r="I240" s="340"/>
      <c r="K240" s="19"/>
    </row>
    <row r="241" spans="1:11" x14ac:dyDescent="0.15">
      <c r="A241" s="331"/>
      <c r="B241" s="334" t="str">
        <f>IFERROR(VLOOKUP(A241,種目!$A$1:$B$41,2),"")</f>
        <v/>
      </c>
      <c r="C241" s="31"/>
      <c r="D241" s="31" t="str">
        <f>IFERROR(VLOOKUP(C241,選手女!$A$1:$E$100,5),"")</f>
        <v/>
      </c>
      <c r="E241" s="334"/>
      <c r="F241" s="337"/>
      <c r="G241" s="334"/>
      <c r="H241" s="340"/>
      <c r="I241" s="340"/>
      <c r="K241" s="19"/>
    </row>
    <row r="242" spans="1:11" ht="14.25" thickBot="1" x14ac:dyDescent="0.2">
      <c r="A242" s="332"/>
      <c r="B242" s="335" t="str">
        <f>IFERROR(VLOOKUP(A242,種目!$A$1:$B$41,2),"")</f>
        <v/>
      </c>
      <c r="C242" s="32"/>
      <c r="D242" s="32" t="str">
        <f>IFERROR(VLOOKUP(C242,選手女!$A$1:$E$100,5),"")</f>
        <v/>
      </c>
      <c r="E242" s="335"/>
      <c r="F242" s="338"/>
      <c r="G242" s="335"/>
      <c r="H242" s="341"/>
      <c r="I242" s="341"/>
      <c r="K242" s="19"/>
    </row>
    <row r="243" spans="1:11" ht="14.25" thickTop="1" x14ac:dyDescent="0.15">
      <c r="A243" s="330"/>
      <c r="B243" s="333" t="str">
        <f>IFERROR(VLOOKUP(A243,種目!$A$1:$B$41,2),"")</f>
        <v/>
      </c>
      <c r="C243" s="30"/>
      <c r="D243" s="30" t="str">
        <f>IFERROR(VLOOKUP(C243,選手女!$A$1:$E$100,5),"")</f>
        <v/>
      </c>
      <c r="E243" s="333"/>
      <c r="F243" s="336"/>
      <c r="G243" s="333"/>
      <c r="H243" s="339"/>
      <c r="I243" s="339"/>
      <c r="K243" s="19"/>
    </row>
    <row r="244" spans="1:11" x14ac:dyDescent="0.15">
      <c r="A244" s="331"/>
      <c r="B244" s="334" t="str">
        <f>IFERROR(VLOOKUP(A244,種目!$A$1:$B$41,2),"")</f>
        <v/>
      </c>
      <c r="C244" s="33"/>
      <c r="D244" s="33" t="str">
        <f>IFERROR(VLOOKUP(C244,選手女!$A$1:$E$100,5),"")</f>
        <v/>
      </c>
      <c r="E244" s="334"/>
      <c r="F244" s="337"/>
      <c r="G244" s="334"/>
      <c r="H244" s="340"/>
      <c r="I244" s="340"/>
      <c r="K244" s="19"/>
    </row>
    <row r="245" spans="1:11" x14ac:dyDescent="0.15">
      <c r="A245" s="331"/>
      <c r="B245" s="334" t="str">
        <f>IFERROR(VLOOKUP(A245,種目!$A$1:$B$41,2),"")</f>
        <v/>
      </c>
      <c r="C245" s="31"/>
      <c r="D245" s="31" t="str">
        <f>IFERROR(VLOOKUP(C245,選手女!$A$1:$E$100,5),"")</f>
        <v/>
      </c>
      <c r="E245" s="334"/>
      <c r="F245" s="337"/>
      <c r="G245" s="334"/>
      <c r="H245" s="340"/>
      <c r="I245" s="340"/>
      <c r="K245" s="19"/>
    </row>
    <row r="246" spans="1:11" ht="14.25" thickBot="1" x14ac:dyDescent="0.2">
      <c r="A246" s="332"/>
      <c r="B246" s="335" t="str">
        <f>IFERROR(VLOOKUP(A246,種目!$A$1:$B$41,2),"")</f>
        <v/>
      </c>
      <c r="C246" s="34"/>
      <c r="D246" s="34" t="str">
        <f>IFERROR(VLOOKUP(C246,選手女!$A$1:$E$100,5),"")</f>
        <v/>
      </c>
      <c r="E246" s="335"/>
      <c r="F246" s="338"/>
      <c r="G246" s="335"/>
      <c r="H246" s="341"/>
      <c r="I246" s="341"/>
      <c r="K246" s="19"/>
    </row>
    <row r="247" spans="1:11" ht="14.25" thickTop="1" x14ac:dyDescent="0.15">
      <c r="A247" s="330"/>
      <c r="B247" s="333" t="str">
        <f>IFERROR(VLOOKUP(A247,種目!$A$1:$B$41,2),"")</f>
        <v/>
      </c>
      <c r="C247" s="30"/>
      <c r="D247" s="30" t="str">
        <f>IFERROR(VLOOKUP(C247,選手女!$A$1:$E$100,5),"")</f>
        <v/>
      </c>
      <c r="E247" s="333"/>
      <c r="F247" s="336"/>
      <c r="G247" s="333"/>
      <c r="H247" s="339"/>
      <c r="I247" s="339"/>
    </row>
    <row r="248" spans="1:11" x14ac:dyDescent="0.15">
      <c r="A248" s="331"/>
      <c r="B248" s="334" t="str">
        <f>IFERROR(VLOOKUP(A248,種目!$A$1:$B$41,2),"")</f>
        <v/>
      </c>
      <c r="C248" s="33"/>
      <c r="D248" s="33" t="str">
        <f>IFERROR(VLOOKUP(C248,選手女!$A$1:$E$100,5),"")</f>
        <v/>
      </c>
      <c r="E248" s="334"/>
      <c r="F248" s="337"/>
      <c r="G248" s="334"/>
      <c r="H248" s="340"/>
      <c r="I248" s="340"/>
    </row>
    <row r="249" spans="1:11" x14ac:dyDescent="0.15">
      <c r="A249" s="331"/>
      <c r="B249" s="334" t="str">
        <f>IFERROR(VLOOKUP(A249,種目!$A$1:$B$41,2),"")</f>
        <v/>
      </c>
      <c r="C249" s="31"/>
      <c r="D249" s="31" t="str">
        <f>IFERROR(VLOOKUP(C249,選手女!$A$1:$E$100,5),"")</f>
        <v/>
      </c>
      <c r="E249" s="334"/>
      <c r="F249" s="337"/>
      <c r="G249" s="334"/>
      <c r="H249" s="340"/>
      <c r="I249" s="340"/>
    </row>
    <row r="250" spans="1:11" ht="14.25" thickBot="1" x14ac:dyDescent="0.2">
      <c r="A250" s="332"/>
      <c r="B250" s="335" t="str">
        <f>IFERROR(VLOOKUP(A250,種目!$A$1:$B$41,2),"")</f>
        <v/>
      </c>
      <c r="C250" s="32"/>
      <c r="D250" s="32" t="str">
        <f>IFERROR(VLOOKUP(C250,選手女!$A$1:$E$100,5),"")</f>
        <v/>
      </c>
      <c r="E250" s="335"/>
      <c r="F250" s="338"/>
      <c r="G250" s="335"/>
      <c r="H250" s="341"/>
      <c r="I250" s="341"/>
    </row>
    <row r="251" spans="1:11" ht="14.25" thickTop="1" x14ac:dyDescent="0.15">
      <c r="A251" s="330"/>
      <c r="B251" s="333" t="str">
        <f>IFERROR(VLOOKUP(A251,種目!$A$1:$B$41,2),"")</f>
        <v/>
      </c>
      <c r="C251" s="30"/>
      <c r="D251" s="30" t="str">
        <f>IFERROR(VLOOKUP(C251,選手女!$A$1:$E$100,5),"")</f>
        <v/>
      </c>
      <c r="E251" s="333"/>
      <c r="F251" s="336"/>
      <c r="G251" s="333"/>
      <c r="H251" s="339"/>
      <c r="I251" s="339"/>
    </row>
    <row r="252" spans="1:11" x14ac:dyDescent="0.15">
      <c r="A252" s="331"/>
      <c r="B252" s="334" t="str">
        <f>IFERROR(VLOOKUP(A252,種目!$A$1:$B$41,2),"")</f>
        <v/>
      </c>
      <c r="C252" s="33"/>
      <c r="D252" s="33" t="str">
        <f>IFERROR(VLOOKUP(C252,選手女!$A$1:$E$100,5),"")</f>
        <v/>
      </c>
      <c r="E252" s="334"/>
      <c r="F252" s="337"/>
      <c r="G252" s="334"/>
      <c r="H252" s="340"/>
      <c r="I252" s="340"/>
    </row>
    <row r="253" spans="1:11" x14ac:dyDescent="0.15">
      <c r="A253" s="331"/>
      <c r="B253" s="334" t="str">
        <f>IFERROR(VLOOKUP(A253,種目!$A$1:$B$41,2),"")</f>
        <v/>
      </c>
      <c r="C253" s="31"/>
      <c r="D253" s="31" t="str">
        <f>IFERROR(VLOOKUP(C253,選手女!$A$1:$E$100,5),"")</f>
        <v/>
      </c>
      <c r="E253" s="334"/>
      <c r="F253" s="337"/>
      <c r="G253" s="334"/>
      <c r="H253" s="340"/>
      <c r="I253" s="340"/>
    </row>
    <row r="254" spans="1:11" ht="14.25" thickBot="1" x14ac:dyDescent="0.2">
      <c r="A254" s="332"/>
      <c r="B254" s="335" t="str">
        <f>IFERROR(VLOOKUP(A254,種目!$A$1:$B$41,2),"")</f>
        <v/>
      </c>
      <c r="C254" s="34"/>
      <c r="D254" s="34" t="str">
        <f>IFERROR(VLOOKUP(C254,選手女!$A$1:$E$100,5),"")</f>
        <v/>
      </c>
      <c r="E254" s="335"/>
      <c r="F254" s="338"/>
      <c r="G254" s="335"/>
      <c r="H254" s="341"/>
      <c r="I254" s="341"/>
    </row>
    <row r="255" spans="1:11" ht="14.25" thickTop="1" x14ac:dyDescent="0.15"/>
  </sheetData>
  <mergeCells count="132">
    <mergeCell ref="I243:I246"/>
    <mergeCell ref="I247:I250"/>
    <mergeCell ref="I251:I254"/>
    <mergeCell ref="I205:I208"/>
    <mergeCell ref="I209:I212"/>
    <mergeCell ref="I213:I216"/>
    <mergeCell ref="I217:I220"/>
    <mergeCell ref="I221:I224"/>
    <mergeCell ref="I229:I230"/>
    <mergeCell ref="I231:I234"/>
    <mergeCell ref="I235:I238"/>
    <mergeCell ref="I239:I242"/>
    <mergeCell ref="A99:A100"/>
    <mergeCell ref="B99:B100"/>
    <mergeCell ref="C99:C100"/>
    <mergeCell ref="D99:D100"/>
    <mergeCell ref="E99:E100"/>
    <mergeCell ref="B2:B3"/>
    <mergeCell ref="A2:A3"/>
    <mergeCell ref="C2:C3"/>
    <mergeCell ref="D2:D3"/>
    <mergeCell ref="E2:E3"/>
    <mergeCell ref="F99:F100"/>
    <mergeCell ref="G99:G100"/>
    <mergeCell ref="H99:H100"/>
    <mergeCell ref="K99:K100"/>
    <mergeCell ref="L99:L100"/>
    <mergeCell ref="M99:M100"/>
    <mergeCell ref="G2:G3"/>
    <mergeCell ref="H2:H3"/>
    <mergeCell ref="K2:K3"/>
    <mergeCell ref="L2:L3"/>
    <mergeCell ref="M2:M3"/>
    <mergeCell ref="F2:F3"/>
    <mergeCell ref="I2:I3"/>
    <mergeCell ref="I99:I100"/>
    <mergeCell ref="G199:G200"/>
    <mergeCell ref="H199:H200"/>
    <mergeCell ref="K199:K200"/>
    <mergeCell ref="L199:L200"/>
    <mergeCell ref="M199:M200"/>
    <mergeCell ref="B201:B204"/>
    <mergeCell ref="A199:A200"/>
    <mergeCell ref="B199:B200"/>
    <mergeCell ref="C199:C200"/>
    <mergeCell ref="D199:D200"/>
    <mergeCell ref="E199:E200"/>
    <mergeCell ref="F199:F200"/>
    <mergeCell ref="A201:A204"/>
    <mergeCell ref="E201:E204"/>
    <mergeCell ref="F201:F204"/>
    <mergeCell ref="G201:G204"/>
    <mergeCell ref="H201:H204"/>
    <mergeCell ref="I199:I200"/>
    <mergeCell ref="I201:I204"/>
    <mergeCell ref="H209:H212"/>
    <mergeCell ref="A213:A216"/>
    <mergeCell ref="B213:B216"/>
    <mergeCell ref="E213:E216"/>
    <mergeCell ref="F213:F216"/>
    <mergeCell ref="G213:G216"/>
    <mergeCell ref="H213:H216"/>
    <mergeCell ref="B205:B208"/>
    <mergeCell ref="A209:A212"/>
    <mergeCell ref="B209:B212"/>
    <mergeCell ref="E209:E212"/>
    <mergeCell ref="F209:F212"/>
    <mergeCell ref="G209:G212"/>
    <mergeCell ref="A205:A208"/>
    <mergeCell ref="E205:E208"/>
    <mergeCell ref="F205:F208"/>
    <mergeCell ref="G205:G208"/>
    <mergeCell ref="H205:H208"/>
    <mergeCell ref="A221:A224"/>
    <mergeCell ref="B221:B224"/>
    <mergeCell ref="E221:E224"/>
    <mergeCell ref="F221:F224"/>
    <mergeCell ref="G221:G224"/>
    <mergeCell ref="H221:H224"/>
    <mergeCell ref="A217:A220"/>
    <mergeCell ref="B217:B220"/>
    <mergeCell ref="E217:E220"/>
    <mergeCell ref="F217:F220"/>
    <mergeCell ref="G217:G220"/>
    <mergeCell ref="H217:H220"/>
    <mergeCell ref="K229:K230"/>
    <mergeCell ref="L229:L230"/>
    <mergeCell ref="M229:M230"/>
    <mergeCell ref="A231:A234"/>
    <mergeCell ref="B231:B234"/>
    <mergeCell ref="E231:E234"/>
    <mergeCell ref="F231:F234"/>
    <mergeCell ref="G231:G234"/>
    <mergeCell ref="A229:A230"/>
    <mergeCell ref="B229:B230"/>
    <mergeCell ref="C229:C230"/>
    <mergeCell ref="D229:D230"/>
    <mergeCell ref="E229:E230"/>
    <mergeCell ref="F229:F230"/>
    <mergeCell ref="H231:H234"/>
    <mergeCell ref="A235:A238"/>
    <mergeCell ref="B235:B238"/>
    <mergeCell ref="E235:E238"/>
    <mergeCell ref="F235:F238"/>
    <mergeCell ref="G235:G238"/>
    <mergeCell ref="H235:H238"/>
    <mergeCell ref="G229:G230"/>
    <mergeCell ref="H229:H230"/>
    <mergeCell ref="A243:A246"/>
    <mergeCell ref="B243:B246"/>
    <mergeCell ref="E243:E246"/>
    <mergeCell ref="F243:F246"/>
    <mergeCell ref="G243:G246"/>
    <mergeCell ref="H243:H246"/>
    <mergeCell ref="A239:A242"/>
    <mergeCell ref="B239:B242"/>
    <mergeCell ref="E239:E242"/>
    <mergeCell ref="F239:F242"/>
    <mergeCell ref="G239:G242"/>
    <mergeCell ref="H239:H242"/>
    <mergeCell ref="A251:A254"/>
    <mergeCell ref="B251:B254"/>
    <mergeCell ref="E251:E254"/>
    <mergeCell ref="F251:F254"/>
    <mergeCell ref="G251:G254"/>
    <mergeCell ref="H251:H254"/>
    <mergeCell ref="A247:A250"/>
    <mergeCell ref="B247:B250"/>
    <mergeCell ref="E247:E250"/>
    <mergeCell ref="F247:F250"/>
    <mergeCell ref="G247:G250"/>
    <mergeCell ref="H247:H250"/>
  </mergeCells>
  <phoneticPr fontId="2"/>
  <conditionalFormatting sqref="E4:E6">
    <cfRule type="expression" dxfId="339" priority="39" stopIfTrue="1">
      <formula>AND(#REF!&gt;1,$D4="")</formula>
    </cfRule>
  </conditionalFormatting>
  <conditionalFormatting sqref="E7:E12">
    <cfRule type="expression" dxfId="338" priority="38" stopIfTrue="1">
      <formula>AND(#REF!&gt;1,$D7="")</formula>
    </cfRule>
  </conditionalFormatting>
  <conditionalFormatting sqref="E13:E18">
    <cfRule type="expression" dxfId="337" priority="37" stopIfTrue="1">
      <formula>AND(#REF!&gt;1,$D13="")</formula>
    </cfRule>
  </conditionalFormatting>
  <conditionalFormatting sqref="E19:E24">
    <cfRule type="expression" dxfId="336" priority="36" stopIfTrue="1">
      <formula>AND(#REF!&gt;1,$D19="")</formula>
    </cfRule>
  </conditionalFormatting>
  <conditionalFormatting sqref="E25:E30">
    <cfRule type="expression" dxfId="335" priority="35" stopIfTrue="1">
      <formula>AND(#REF!&gt;1,$D25="")</formula>
    </cfRule>
  </conditionalFormatting>
  <conditionalFormatting sqref="E31:E36">
    <cfRule type="expression" dxfId="334" priority="34" stopIfTrue="1">
      <formula>AND(#REF!&gt;1,$D31="")</formula>
    </cfRule>
  </conditionalFormatting>
  <conditionalFormatting sqref="E37:E42">
    <cfRule type="expression" dxfId="333" priority="33" stopIfTrue="1">
      <formula>AND(#REF!&gt;1,$D37="")</formula>
    </cfRule>
  </conditionalFormatting>
  <conditionalFormatting sqref="E43:E48">
    <cfRule type="expression" dxfId="332" priority="32" stopIfTrue="1">
      <formula>AND(#REF!&gt;1,$D43="")</formula>
    </cfRule>
  </conditionalFormatting>
  <conditionalFormatting sqref="E49:E54">
    <cfRule type="expression" dxfId="331" priority="31" stopIfTrue="1">
      <formula>AND(#REF!&gt;1,$D49="")</formula>
    </cfRule>
  </conditionalFormatting>
  <conditionalFormatting sqref="E55:E60">
    <cfRule type="expression" dxfId="330" priority="30" stopIfTrue="1">
      <formula>AND(#REF!&gt;1,$D55="")</formula>
    </cfRule>
  </conditionalFormatting>
  <conditionalFormatting sqref="E61:E66">
    <cfRule type="expression" dxfId="329" priority="29" stopIfTrue="1">
      <formula>AND(#REF!&gt;1,$D61="")</formula>
    </cfRule>
  </conditionalFormatting>
  <conditionalFormatting sqref="E67:E72">
    <cfRule type="expression" dxfId="328" priority="28" stopIfTrue="1">
      <formula>AND(#REF!&gt;1,$D67="")</formula>
    </cfRule>
  </conditionalFormatting>
  <conditionalFormatting sqref="E73:E78">
    <cfRule type="expression" dxfId="327" priority="27" stopIfTrue="1">
      <formula>AND(#REF!&gt;1,$D73="")</formula>
    </cfRule>
  </conditionalFormatting>
  <conditionalFormatting sqref="E101:E106">
    <cfRule type="expression" dxfId="326" priority="26" stopIfTrue="1">
      <formula>AND(#REF!&gt;1,$D101="")</formula>
    </cfRule>
  </conditionalFormatting>
  <conditionalFormatting sqref="E107:E112">
    <cfRule type="expression" dxfId="325" priority="25" stopIfTrue="1">
      <formula>AND(#REF!&gt;1,$D107="")</formula>
    </cfRule>
  </conditionalFormatting>
  <conditionalFormatting sqref="E113:E118">
    <cfRule type="expression" dxfId="324" priority="24" stopIfTrue="1">
      <formula>AND(#REF!&gt;1,$D113="")</formula>
    </cfRule>
  </conditionalFormatting>
  <conditionalFormatting sqref="E119:E124">
    <cfRule type="expression" dxfId="323" priority="23" stopIfTrue="1">
      <formula>AND(#REF!&gt;1,$D119="")</formula>
    </cfRule>
  </conditionalFormatting>
  <conditionalFormatting sqref="E125:E130">
    <cfRule type="expression" dxfId="322" priority="22" stopIfTrue="1">
      <formula>AND(#REF!&gt;1,$D125="")</formula>
    </cfRule>
  </conditionalFormatting>
  <conditionalFormatting sqref="E131:E136">
    <cfRule type="expression" dxfId="321" priority="21" stopIfTrue="1">
      <formula>AND(#REF!&gt;1,$D131="")</formula>
    </cfRule>
  </conditionalFormatting>
  <conditionalFormatting sqref="E137:E142">
    <cfRule type="expression" dxfId="320" priority="20" stopIfTrue="1">
      <formula>AND(#REF!&gt;1,$D137="")</formula>
    </cfRule>
  </conditionalFormatting>
  <conditionalFormatting sqref="E143:E148">
    <cfRule type="expression" dxfId="319" priority="19" stopIfTrue="1">
      <formula>AND(#REF!&gt;1,$D143="")</formula>
    </cfRule>
  </conditionalFormatting>
  <conditionalFormatting sqref="E149:E154">
    <cfRule type="expression" dxfId="318" priority="18" stopIfTrue="1">
      <formula>AND(#REF!&gt;1,$D149="")</formula>
    </cfRule>
  </conditionalFormatting>
  <conditionalFormatting sqref="E155:E160">
    <cfRule type="expression" dxfId="317" priority="17" stopIfTrue="1">
      <formula>AND(#REF!&gt;1,$D155="")</formula>
    </cfRule>
  </conditionalFormatting>
  <conditionalFormatting sqref="E161:E166">
    <cfRule type="expression" dxfId="316" priority="16" stopIfTrue="1">
      <formula>AND(#REF!&gt;1,$D161="")</formula>
    </cfRule>
  </conditionalFormatting>
  <conditionalFormatting sqref="E167:E172">
    <cfRule type="expression" dxfId="315" priority="15" stopIfTrue="1">
      <formula>AND(#REF!&gt;1,$D167="")</formula>
    </cfRule>
  </conditionalFormatting>
  <conditionalFormatting sqref="E173:E178">
    <cfRule type="expression" dxfId="314" priority="14" stopIfTrue="1">
      <formula>AND(#REF!&gt;1,$D173="")</formula>
    </cfRule>
  </conditionalFormatting>
  <conditionalFormatting sqref="E251:E252">
    <cfRule type="expression" dxfId="313" priority="1" stopIfTrue="1">
      <formula>AND(#REF!&gt;1,$D251="")</formula>
    </cfRule>
  </conditionalFormatting>
  <conditionalFormatting sqref="E201:E202">
    <cfRule type="expression" dxfId="312" priority="13" stopIfTrue="1">
      <formula>AND(#REF!&gt;1,$D201="")</formula>
    </cfRule>
  </conditionalFormatting>
  <conditionalFormatting sqref="E205:E206">
    <cfRule type="expression" dxfId="311" priority="11" stopIfTrue="1">
      <formula>AND(#REF!&gt;1,$D205="")</formula>
    </cfRule>
  </conditionalFormatting>
  <conditionalFormatting sqref="E209:E210">
    <cfRule type="expression" dxfId="310" priority="10" stopIfTrue="1">
      <formula>AND(#REF!&gt;1,$D209="")</formula>
    </cfRule>
  </conditionalFormatting>
  <conditionalFormatting sqref="E213:E214">
    <cfRule type="expression" dxfId="309" priority="9" stopIfTrue="1">
      <formula>AND(#REF!&gt;1,$D213="")</formula>
    </cfRule>
  </conditionalFormatting>
  <conditionalFormatting sqref="E217:E218">
    <cfRule type="expression" dxfId="308" priority="8" stopIfTrue="1">
      <formula>AND(#REF!&gt;1,$D217="")</formula>
    </cfRule>
  </conditionalFormatting>
  <conditionalFormatting sqref="E221:E222">
    <cfRule type="expression" dxfId="307" priority="7" stopIfTrue="1">
      <formula>AND(#REF!&gt;1,$D221="")</formula>
    </cfRule>
  </conditionalFormatting>
  <conditionalFormatting sqref="E231:E232">
    <cfRule type="expression" dxfId="306" priority="6" stopIfTrue="1">
      <formula>AND(#REF!&gt;1,$D231="")</formula>
    </cfRule>
  </conditionalFormatting>
  <conditionalFormatting sqref="E235:E236">
    <cfRule type="expression" dxfId="305" priority="5" stopIfTrue="1">
      <formula>AND(#REF!&gt;1,$D235="")</formula>
    </cfRule>
  </conditionalFormatting>
  <conditionalFormatting sqref="E239:E240">
    <cfRule type="expression" dxfId="304" priority="4" stopIfTrue="1">
      <formula>AND(#REF!&gt;1,$D239="")</formula>
    </cfRule>
  </conditionalFormatting>
  <conditionalFormatting sqref="E243:E244">
    <cfRule type="expression" dxfId="303" priority="3" stopIfTrue="1">
      <formula>AND(#REF!&gt;1,$D243="")</formula>
    </cfRule>
  </conditionalFormatting>
  <conditionalFormatting sqref="E247:E248">
    <cfRule type="expression" dxfId="302" priority="2" stopIfTrue="1">
      <formula>AND(#REF!&gt;1,$D247="")</formula>
    </cfRule>
  </conditionalFormatting>
  <dataValidations count="4">
    <dataValidation allowBlank="1" showInputMessage="1" sqref="J247:K1048576 J217:K230 J1:K200 B1:B1048576 D1:D1048576" xr:uid="{00000000-0002-0000-0100-000000000000}"/>
    <dataValidation imeMode="halfAlpha" allowBlank="1" showInputMessage="1" showErrorMessage="1" sqref="A1:A1048576 C1:C1048576" xr:uid="{00000000-0002-0000-0100-000001000000}"/>
    <dataValidation imeMode="halfAlpha" allowBlank="1" showInputMessage="1" sqref="E1:G1048576" xr:uid="{00000000-0002-0000-0100-000002000000}"/>
    <dataValidation imeMode="hiragana" allowBlank="1" showInputMessage="1" sqref="H1:I1048576" xr:uid="{00000000-0002-0000-0100-000003000000}"/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E9D-D3AD-4CD7-BBFD-9155182BBB0C}">
  <dimension ref="A1:M53"/>
  <sheetViews>
    <sheetView view="pageBreakPreview" zoomScaleNormal="100" zoomScaleSheetLayoutView="100" workbookViewId="0">
      <selection activeCell="I53" sqref="I53"/>
    </sheetView>
  </sheetViews>
  <sheetFormatPr defaultRowHeight="13.5" x14ac:dyDescent="0.15"/>
  <cols>
    <col min="1" max="1" width="6.5" bestFit="1" customWidth="1"/>
    <col min="2" max="2" width="7.5" bestFit="1" customWidth="1"/>
    <col min="3" max="3" width="5.5" bestFit="1" customWidth="1"/>
    <col min="4" max="4" width="13.875" bestFit="1" customWidth="1"/>
    <col min="5" max="5" width="9.5" bestFit="1" customWidth="1"/>
    <col min="6" max="6" width="6.5" bestFit="1" customWidth="1"/>
    <col min="7" max="7" width="8.125" bestFit="1" customWidth="1"/>
    <col min="8" max="9" width="11.625" bestFit="1" customWidth="1"/>
    <col min="10" max="10" width="3.625" customWidth="1"/>
    <col min="11" max="11" width="11.625" bestFit="1" customWidth="1"/>
    <col min="12" max="12" width="13" bestFit="1" customWidth="1"/>
    <col min="13" max="13" width="8.5" bestFit="1" customWidth="1"/>
  </cols>
  <sheetData>
    <row r="1" spans="1:13" ht="27.75" thickBot="1" x14ac:dyDescent="0.2">
      <c r="A1" s="73" t="s">
        <v>59</v>
      </c>
    </row>
    <row r="2" spans="1:13" x14ac:dyDescent="0.15">
      <c r="A2" s="347" t="s">
        <v>6</v>
      </c>
      <c r="B2" s="349" t="s">
        <v>5</v>
      </c>
      <c r="C2" s="342" t="s">
        <v>7</v>
      </c>
      <c r="D2" s="342" t="s">
        <v>1</v>
      </c>
      <c r="E2" s="342" t="s">
        <v>8</v>
      </c>
      <c r="F2" s="351" t="s">
        <v>19</v>
      </c>
      <c r="G2" s="359" t="s">
        <v>17</v>
      </c>
      <c r="H2" s="347" t="s">
        <v>63</v>
      </c>
      <c r="I2" s="344" t="s">
        <v>64</v>
      </c>
      <c r="K2" s="346" t="s">
        <v>20</v>
      </c>
      <c r="L2" s="346" t="s">
        <v>11</v>
      </c>
      <c r="M2" s="346" t="s">
        <v>21</v>
      </c>
    </row>
    <row r="3" spans="1:13" ht="14.25" thickBot="1" x14ac:dyDescent="0.2">
      <c r="A3" s="348"/>
      <c r="B3" s="350"/>
      <c r="C3" s="343"/>
      <c r="D3" s="343"/>
      <c r="E3" s="343"/>
      <c r="F3" s="352"/>
      <c r="G3" s="360"/>
      <c r="H3" s="348"/>
      <c r="I3" s="345"/>
      <c r="K3" s="346"/>
      <c r="L3" s="346"/>
      <c r="M3" s="346"/>
    </row>
    <row r="4" spans="1:13" ht="14.25" thickTop="1" x14ac:dyDescent="0.15">
      <c r="A4" s="47">
        <v>50</v>
      </c>
      <c r="B4" s="44" t="str">
        <f>IFERROR(VLOOKUP(A4,種目!$A$1:$B$41,2),"")</f>
        <v>5000m</v>
      </c>
      <c r="C4" s="50">
        <v>2901</v>
      </c>
      <c r="D4" s="30" t="str">
        <f>IFERROR(VLOOKUP(C4,選手男!$A$1:$E$100,5),"")</f>
        <v>備生　智大 2</v>
      </c>
      <c r="E4" s="24" t="s">
        <v>824</v>
      </c>
      <c r="F4" s="20"/>
      <c r="G4" s="59">
        <v>28</v>
      </c>
      <c r="H4" s="62"/>
      <c r="I4" s="26"/>
      <c r="K4" s="19">
        <v>43751</v>
      </c>
      <c r="L4" t="s">
        <v>833</v>
      </c>
      <c r="M4" t="s">
        <v>212</v>
      </c>
    </row>
    <row r="5" spans="1:13" x14ac:dyDescent="0.15">
      <c r="A5" s="48">
        <v>50</v>
      </c>
      <c r="B5" s="45" t="str">
        <f>IFERROR(VLOOKUP(A5,種目!$A$1:$B$41,2),"")</f>
        <v>5000m</v>
      </c>
      <c r="C5" s="51">
        <v>2902</v>
      </c>
      <c r="D5" s="31" t="str">
        <f>IFERROR(VLOOKUP(C5,選手男!$A$1:$E$100,5),"")</f>
        <v>大髙　流南 2</v>
      </c>
      <c r="E5" s="25" t="s">
        <v>825</v>
      </c>
      <c r="F5" s="21"/>
      <c r="G5" s="60">
        <v>23</v>
      </c>
      <c r="H5" s="63"/>
      <c r="I5" s="27" t="s">
        <v>122</v>
      </c>
      <c r="K5" s="19">
        <v>43751</v>
      </c>
      <c r="L5" t="s">
        <v>833</v>
      </c>
      <c r="M5" t="s">
        <v>212</v>
      </c>
    </row>
    <row r="6" spans="1:13" ht="14.25" thickBot="1" x14ac:dyDescent="0.2">
      <c r="A6" s="48">
        <v>50</v>
      </c>
      <c r="B6" s="45" t="str">
        <f>IFERROR(VLOOKUP(A6,種目!$A$1:$B$41,2),"")</f>
        <v>5000m</v>
      </c>
      <c r="C6" s="51">
        <v>2906</v>
      </c>
      <c r="D6" s="31" t="str">
        <f>IFERROR(VLOOKUP(C6,選手男!$A$1:$E$100,5),"")</f>
        <v>荒木　鷹飛 2</v>
      </c>
      <c r="E6" s="25" t="s">
        <v>826</v>
      </c>
      <c r="F6" s="21"/>
      <c r="G6" s="60">
        <v>24</v>
      </c>
      <c r="H6" s="63" t="s">
        <v>119</v>
      </c>
      <c r="I6" s="27" t="s">
        <v>122</v>
      </c>
      <c r="K6" s="19">
        <v>43751</v>
      </c>
      <c r="L6" t="s">
        <v>833</v>
      </c>
      <c r="M6" t="s">
        <v>212</v>
      </c>
    </row>
    <row r="7" spans="1:13" ht="14.25" thickTop="1" x14ac:dyDescent="0.15">
      <c r="A7" s="47">
        <v>50</v>
      </c>
      <c r="B7" s="44" t="str">
        <f>IFERROR(VLOOKUP(A7,種目!$A$1:$B$41,2),"")</f>
        <v>5000m</v>
      </c>
      <c r="C7" s="50">
        <v>2907</v>
      </c>
      <c r="D7" s="30" t="str">
        <f>IFERROR(VLOOKUP(C7,選手男!$A$1:$E$100,5),"")</f>
        <v>肥塚　匠海 1</v>
      </c>
      <c r="E7" s="24" t="s">
        <v>827</v>
      </c>
      <c r="F7" s="22"/>
      <c r="G7" s="59">
        <v>16</v>
      </c>
      <c r="H7" s="62" t="s">
        <v>119</v>
      </c>
      <c r="I7" s="26" t="s">
        <v>122</v>
      </c>
      <c r="K7" s="19">
        <v>43751</v>
      </c>
      <c r="L7" t="s">
        <v>833</v>
      </c>
      <c r="M7" t="s">
        <v>212</v>
      </c>
    </row>
    <row r="8" spans="1:13" x14ac:dyDescent="0.15">
      <c r="A8" s="48">
        <v>50</v>
      </c>
      <c r="B8" s="45" t="str">
        <f>IFERROR(VLOOKUP(A8,種目!$A$1:$B$41,2),"")</f>
        <v>5000m</v>
      </c>
      <c r="C8" s="51">
        <v>2909</v>
      </c>
      <c r="D8" s="31" t="str">
        <f>IFERROR(VLOOKUP(C8,選手男!$A$1:$E$100,5),"")</f>
        <v>坂木　　楓 1</v>
      </c>
      <c r="E8" s="25" t="s">
        <v>828</v>
      </c>
      <c r="F8" s="21"/>
      <c r="G8" s="60">
        <v>10</v>
      </c>
      <c r="H8" s="63" t="s">
        <v>119</v>
      </c>
      <c r="I8" s="27" t="s">
        <v>122</v>
      </c>
      <c r="K8" s="19">
        <v>43751</v>
      </c>
      <c r="L8" t="s">
        <v>833</v>
      </c>
      <c r="M8" t="s">
        <v>212</v>
      </c>
    </row>
    <row r="9" spans="1:13" ht="14.25" thickBot="1" x14ac:dyDescent="0.2">
      <c r="A9" s="49">
        <v>50</v>
      </c>
      <c r="B9" s="46" t="str">
        <f>IFERROR(VLOOKUP(A9,種目!$A$1:$B$41,2),"")</f>
        <v>5000m</v>
      </c>
      <c r="C9" s="52">
        <v>2911</v>
      </c>
      <c r="D9" s="34" t="str">
        <f>IFERROR(VLOOKUP(C9,選手男!$A$1:$E$100,5),"")</f>
        <v>吉田　弘輝 1</v>
      </c>
      <c r="E9" s="28" t="s">
        <v>829</v>
      </c>
      <c r="F9" s="23"/>
      <c r="G9" s="61">
        <v>14</v>
      </c>
      <c r="H9" s="64" t="s">
        <v>119</v>
      </c>
      <c r="I9" s="29" t="s">
        <v>122</v>
      </c>
      <c r="K9" s="19">
        <v>43751</v>
      </c>
      <c r="L9" t="s">
        <v>833</v>
      </c>
      <c r="M9" t="s">
        <v>212</v>
      </c>
    </row>
    <row r="10" spans="1:13" ht="14.25" thickTop="1" x14ac:dyDescent="0.15">
      <c r="A10" s="47">
        <v>50</v>
      </c>
      <c r="B10" s="44" t="str">
        <f>IFERROR(VLOOKUP(A10,種目!$A$1:$B$41,2),"")</f>
        <v>5000m</v>
      </c>
      <c r="C10" s="50">
        <v>2912</v>
      </c>
      <c r="D10" s="30" t="str">
        <f>IFERROR(VLOOKUP(C10,選手男!$A$1:$E$100,5),"")</f>
        <v>髙橋　涼輔 2</v>
      </c>
      <c r="E10" s="24" t="s">
        <v>830</v>
      </c>
      <c r="F10" s="20"/>
      <c r="G10" s="59">
        <v>1</v>
      </c>
      <c r="H10" s="62" t="s">
        <v>119</v>
      </c>
      <c r="I10" s="26" t="s">
        <v>122</v>
      </c>
      <c r="K10" s="19">
        <v>43751</v>
      </c>
      <c r="L10" t="s">
        <v>833</v>
      </c>
      <c r="M10" t="s">
        <v>212</v>
      </c>
    </row>
    <row r="11" spans="1:13" x14ac:dyDescent="0.15">
      <c r="A11" s="48">
        <v>50</v>
      </c>
      <c r="B11" s="45" t="str">
        <f>IFERROR(VLOOKUP(A11,種目!$A$1:$B$41,2),"")</f>
        <v>5000m</v>
      </c>
      <c r="C11" s="51">
        <v>2998</v>
      </c>
      <c r="D11" s="31" t="str">
        <f>IFERROR(VLOOKUP(C11,選手男!$A$1:$E$100,5),"")</f>
        <v>門重　来星 3</v>
      </c>
      <c r="E11" s="25" t="s">
        <v>831</v>
      </c>
      <c r="F11" s="21"/>
      <c r="G11" s="60">
        <v>2</v>
      </c>
      <c r="H11" s="63"/>
      <c r="I11" s="27"/>
      <c r="K11" s="19">
        <v>43751</v>
      </c>
      <c r="L11" t="s">
        <v>833</v>
      </c>
      <c r="M11" t="s">
        <v>212</v>
      </c>
    </row>
    <row r="12" spans="1:13" ht="14.25" thickBot="1" x14ac:dyDescent="0.2">
      <c r="A12" s="106">
        <v>50</v>
      </c>
      <c r="B12" s="107" t="str">
        <f>IFERROR(VLOOKUP(A12,種目!$A$1:$B$41,2),"")</f>
        <v>5000m</v>
      </c>
      <c r="C12" s="108">
        <v>2999</v>
      </c>
      <c r="D12" s="87" t="str">
        <f>IFERROR(VLOOKUP(C12,選手男!$A$1:$E$100,5),"")</f>
        <v>竹迫　蒼真 2</v>
      </c>
      <c r="E12" s="128" t="s">
        <v>832</v>
      </c>
      <c r="F12" s="111"/>
      <c r="G12" s="114">
        <v>26</v>
      </c>
      <c r="H12" s="115"/>
      <c r="I12" s="129"/>
      <c r="K12" s="19">
        <v>43751</v>
      </c>
      <c r="L12" t="s">
        <v>833</v>
      </c>
      <c r="M12" t="s">
        <v>212</v>
      </c>
    </row>
    <row r="13" spans="1:13" hidden="1" x14ac:dyDescent="0.15"/>
    <row r="14" spans="1:13" hidden="1" x14ac:dyDescent="0.15"/>
    <row r="15" spans="1:13" hidden="1" x14ac:dyDescent="0.15"/>
    <row r="16" spans="1:13" hidden="1" x14ac:dyDescent="0.15"/>
    <row r="17" spans="1:13" hidden="1" x14ac:dyDescent="0.15"/>
    <row r="18" spans="1:13" hidden="1" x14ac:dyDescent="0.15"/>
    <row r="19" spans="1:13" hidden="1" x14ac:dyDescent="0.15"/>
    <row r="20" spans="1:13" hidden="1" x14ac:dyDescent="0.15"/>
    <row r="21" spans="1:13" hidden="1" x14ac:dyDescent="0.15"/>
    <row r="22" spans="1:13" hidden="1" x14ac:dyDescent="0.15"/>
    <row r="23" spans="1:13" hidden="1" x14ac:dyDescent="0.15"/>
    <row r="24" spans="1:13" hidden="1" x14ac:dyDescent="0.15"/>
    <row r="25" spans="1:13" hidden="1" x14ac:dyDescent="0.15"/>
    <row r="31" spans="1:13" ht="27.75" thickBot="1" x14ac:dyDescent="0.2">
      <c r="A31" s="73" t="s">
        <v>60</v>
      </c>
    </row>
    <row r="32" spans="1:13" x14ac:dyDescent="0.15">
      <c r="A32" s="347" t="s">
        <v>6</v>
      </c>
      <c r="B32" s="349" t="s">
        <v>5</v>
      </c>
      <c r="C32" s="342" t="s">
        <v>7</v>
      </c>
      <c r="D32" s="342" t="s">
        <v>1</v>
      </c>
      <c r="E32" s="342" t="s">
        <v>8</v>
      </c>
      <c r="F32" s="351" t="s">
        <v>19</v>
      </c>
      <c r="G32" s="359" t="s">
        <v>17</v>
      </c>
      <c r="H32" s="347" t="s">
        <v>63</v>
      </c>
      <c r="I32" s="344" t="s">
        <v>64</v>
      </c>
      <c r="K32" s="346" t="s">
        <v>20</v>
      </c>
      <c r="L32" s="346" t="s">
        <v>11</v>
      </c>
      <c r="M32" s="346" t="s">
        <v>21</v>
      </c>
    </row>
    <row r="33" spans="1:13" ht="14.25" thickBot="1" x14ac:dyDescent="0.2">
      <c r="A33" s="348"/>
      <c r="B33" s="350"/>
      <c r="C33" s="343"/>
      <c r="D33" s="343"/>
      <c r="E33" s="343"/>
      <c r="F33" s="352"/>
      <c r="G33" s="360"/>
      <c r="H33" s="348"/>
      <c r="I33" s="345"/>
      <c r="K33" s="346"/>
      <c r="L33" s="346"/>
      <c r="M33" s="346"/>
    </row>
    <row r="34" spans="1:13" ht="14.25" thickTop="1" x14ac:dyDescent="0.15">
      <c r="A34" s="47">
        <v>30</v>
      </c>
      <c r="B34" s="44" t="str">
        <f>IFERROR(VLOOKUP(A34,種目!$A$1:$B$41,2),"")</f>
        <v>3000m</v>
      </c>
      <c r="C34" s="50">
        <v>2906</v>
      </c>
      <c r="D34" s="30" t="str">
        <f>IFERROR(VLOOKUP(C34,選手女!$A$1:$E$100,5),"")</f>
        <v>敏森まなみ 1</v>
      </c>
      <c r="E34" s="24" t="s">
        <v>835</v>
      </c>
      <c r="F34" s="20"/>
      <c r="G34" s="59">
        <v>27</v>
      </c>
      <c r="H34" s="62" t="s">
        <v>118</v>
      </c>
      <c r="I34" s="26" t="s">
        <v>163</v>
      </c>
      <c r="K34" s="19">
        <v>43751</v>
      </c>
      <c r="L34" t="s">
        <v>833</v>
      </c>
      <c r="M34" t="s">
        <v>212</v>
      </c>
    </row>
    <row r="35" spans="1:13" x14ac:dyDescent="0.15">
      <c r="A35" s="48">
        <v>30</v>
      </c>
      <c r="B35" s="45" t="str">
        <f>IFERROR(VLOOKUP(A35,種目!$A$1:$B$41,2),"")</f>
        <v>3000m</v>
      </c>
      <c r="C35" s="51">
        <v>2909</v>
      </c>
      <c r="D35" s="31" t="str">
        <f>IFERROR(VLOOKUP(C35,選手女!$A$1:$E$100,5),"")</f>
        <v>中村　伊織 1</v>
      </c>
      <c r="E35" s="25" t="s">
        <v>837</v>
      </c>
      <c r="F35" s="21"/>
      <c r="G35" s="60">
        <v>3</v>
      </c>
      <c r="H35" s="63" t="s">
        <v>119</v>
      </c>
      <c r="I35" s="27" t="s">
        <v>122</v>
      </c>
      <c r="K35" s="19">
        <v>43751</v>
      </c>
      <c r="L35" t="s">
        <v>833</v>
      </c>
      <c r="M35" t="s">
        <v>212</v>
      </c>
    </row>
    <row r="36" spans="1:13" ht="14.25" thickBot="1" x14ac:dyDescent="0.2">
      <c r="A36" s="106">
        <v>30</v>
      </c>
      <c r="B36" s="107" t="str">
        <f>IFERROR(VLOOKUP(A36,種目!$A$1:$B$41,2),"")</f>
        <v>3000m</v>
      </c>
      <c r="C36" s="108">
        <v>2996</v>
      </c>
      <c r="D36" s="87" t="str">
        <f>IFERROR(VLOOKUP(C36,選手女!$A$1:$E$100,5),"")</f>
        <v>福田　吉穂 2</v>
      </c>
      <c r="E36" s="128" t="s">
        <v>838</v>
      </c>
      <c r="F36" s="111"/>
      <c r="G36" s="114">
        <v>22</v>
      </c>
      <c r="H36" s="115"/>
      <c r="I36" s="129"/>
      <c r="K36" s="19">
        <v>43751</v>
      </c>
      <c r="L36" t="s">
        <v>833</v>
      </c>
      <c r="M36" t="s">
        <v>212</v>
      </c>
    </row>
    <row r="37" spans="1:13" ht="14.25" thickBot="1" x14ac:dyDescent="0.2"/>
    <row r="38" spans="1:13" hidden="1" x14ac:dyDescent="0.15"/>
    <row r="39" spans="1:13" hidden="1" x14ac:dyDescent="0.15"/>
    <row r="40" spans="1:13" hidden="1" x14ac:dyDescent="0.15"/>
    <row r="41" spans="1:13" hidden="1" x14ac:dyDescent="0.15"/>
    <row r="42" spans="1:13" hidden="1" x14ac:dyDescent="0.15"/>
    <row r="43" spans="1:13" hidden="1" x14ac:dyDescent="0.15"/>
    <row r="44" spans="1:13" hidden="1" x14ac:dyDescent="0.15"/>
    <row r="45" spans="1:13" hidden="1" x14ac:dyDescent="0.15"/>
    <row r="46" spans="1:13" hidden="1" x14ac:dyDescent="0.15"/>
    <row r="47" spans="1:13" hidden="1" x14ac:dyDescent="0.15"/>
    <row r="48" spans="1:13" hidden="1" x14ac:dyDescent="0.15"/>
    <row r="49" spans="7:9" hidden="1" x14ac:dyDescent="0.15"/>
    <row r="50" spans="7:9" hidden="1" x14ac:dyDescent="0.15"/>
    <row r="51" spans="7:9" ht="14.25" thickBot="1" x14ac:dyDescent="0.2">
      <c r="G51" s="156"/>
      <c r="H51" s="157" t="s">
        <v>120</v>
      </c>
      <c r="I51" s="158" t="s">
        <v>121</v>
      </c>
    </row>
    <row r="52" spans="7:9" ht="14.25" thickTop="1" x14ac:dyDescent="0.15">
      <c r="G52" s="159" t="s">
        <v>119</v>
      </c>
      <c r="H52" s="160">
        <v>6</v>
      </c>
      <c r="I52" s="161">
        <v>136</v>
      </c>
    </row>
    <row r="53" spans="7:9" ht="14.25" thickBot="1" x14ac:dyDescent="0.2">
      <c r="G53" s="162" t="s">
        <v>122</v>
      </c>
      <c r="H53" s="163">
        <v>7</v>
      </c>
      <c r="I53" s="164">
        <v>118</v>
      </c>
    </row>
  </sheetData>
  <mergeCells count="24"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M32:M33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K32:K33"/>
    <mergeCell ref="L32:L33"/>
  </mergeCells>
  <phoneticPr fontId="2"/>
  <conditionalFormatting sqref="E4:E9">
    <cfRule type="expression" dxfId="92" priority="37" stopIfTrue="1">
      <formula>AND(#REF!&gt;1,$D4="")</formula>
    </cfRule>
  </conditionalFormatting>
  <conditionalFormatting sqref="E10:E12">
    <cfRule type="expression" dxfId="91" priority="36" stopIfTrue="1">
      <formula>AND(#REF!&gt;1,$D10="")</formula>
    </cfRule>
  </conditionalFormatting>
  <conditionalFormatting sqref="E34:E36">
    <cfRule type="expression" dxfId="90" priority="25" stopIfTrue="1">
      <formula>AND(#REF!&gt;1,$D34="")</formula>
    </cfRule>
  </conditionalFormatting>
  <dataValidations count="4">
    <dataValidation allowBlank="1" showInputMessage="1" sqref="D1:D1048576 B1:B1048576 J1:K1048576" xr:uid="{85247382-33A8-4F5C-890F-3CB1F1506A7A}"/>
    <dataValidation imeMode="hiragana" allowBlank="1" showInputMessage="1" sqref="H1:I50 H54:I1048576 I53 G52:H53" xr:uid="{4457D2D8-C54A-4D32-B7F8-E522DE578D97}"/>
    <dataValidation imeMode="halfAlpha" allowBlank="1" showInputMessage="1" sqref="E1:F1048576 G1:G50 G54:G1048576" xr:uid="{B4F1A69B-1E1C-430B-9E5E-BAC91A9DFB79}"/>
    <dataValidation imeMode="halfAlpha" allowBlank="1" showInputMessage="1" showErrorMessage="1" sqref="A1:A1048576 C1:C1048576" xr:uid="{0AC8475C-3EE6-4FBE-AAD6-827097135BEE}"/>
  </dataValidations>
  <pageMargins left="0.70866141732283472" right="0.70866141732283472" top="0.74803149606299213" bottom="0.74803149606299213" header="0.31496062992125984" footer="0.31496062992125984"/>
  <pageSetup paperSize="9" scale="120" orientation="landscape" r:id="rId1"/>
  <headerFooter>
    <oddHeader>&amp;L&amp;"-,太字"&amp;14&amp;A結果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A04-1E5A-4103-B27E-CFA979507739}">
  <dimension ref="A1:M46"/>
  <sheetViews>
    <sheetView tabSelected="1" view="pageBreakPreview" zoomScaleNormal="100" zoomScaleSheetLayoutView="100" workbookViewId="0">
      <selection activeCell="A5" sqref="A5:M11"/>
    </sheetView>
  </sheetViews>
  <sheetFormatPr defaultRowHeight="13.5" x14ac:dyDescent="0.15"/>
  <cols>
    <col min="1" max="1" width="6.5" bestFit="1" customWidth="1"/>
    <col min="2" max="2" width="7.5" bestFit="1" customWidth="1"/>
    <col min="3" max="3" width="5.5" bestFit="1" customWidth="1"/>
    <col min="4" max="4" width="13.875" bestFit="1" customWidth="1"/>
    <col min="5" max="5" width="9.5" bestFit="1" customWidth="1"/>
    <col min="6" max="6" width="6.5" bestFit="1" customWidth="1"/>
    <col min="7" max="7" width="8.125" bestFit="1" customWidth="1"/>
    <col min="8" max="9" width="11.625" bestFit="1" customWidth="1"/>
    <col min="10" max="10" width="3.625" customWidth="1"/>
    <col min="11" max="11" width="11.625" bestFit="1" customWidth="1"/>
    <col min="12" max="12" width="13" bestFit="1" customWidth="1"/>
    <col min="13" max="13" width="8.5" bestFit="1" customWidth="1"/>
  </cols>
  <sheetData>
    <row r="1" spans="1:13" ht="27.75" thickBot="1" x14ac:dyDescent="0.2">
      <c r="A1" s="73" t="s">
        <v>59</v>
      </c>
    </row>
    <row r="2" spans="1:13" x14ac:dyDescent="0.15">
      <c r="A2" s="347" t="s">
        <v>6</v>
      </c>
      <c r="B2" s="349" t="s">
        <v>5</v>
      </c>
      <c r="C2" s="342" t="s">
        <v>7</v>
      </c>
      <c r="D2" s="342" t="s">
        <v>1</v>
      </c>
      <c r="E2" s="342" t="s">
        <v>8</v>
      </c>
      <c r="F2" s="351" t="s">
        <v>19</v>
      </c>
      <c r="G2" s="359" t="s">
        <v>17</v>
      </c>
      <c r="H2" s="347" t="s">
        <v>63</v>
      </c>
      <c r="I2" s="344" t="s">
        <v>64</v>
      </c>
      <c r="K2" s="346" t="s">
        <v>20</v>
      </c>
      <c r="L2" s="346" t="s">
        <v>11</v>
      </c>
      <c r="M2" s="346" t="s">
        <v>21</v>
      </c>
    </row>
    <row r="3" spans="1:13" ht="14.25" thickBot="1" x14ac:dyDescent="0.2">
      <c r="A3" s="348"/>
      <c r="B3" s="350"/>
      <c r="C3" s="343"/>
      <c r="D3" s="343"/>
      <c r="E3" s="343"/>
      <c r="F3" s="352"/>
      <c r="G3" s="360"/>
      <c r="H3" s="348"/>
      <c r="I3" s="345"/>
      <c r="K3" s="346"/>
      <c r="L3" s="346"/>
      <c r="M3" s="346"/>
    </row>
    <row r="4" spans="1:13" ht="14.25" thickTop="1" x14ac:dyDescent="0.15">
      <c r="A4" s="47">
        <v>50</v>
      </c>
      <c r="B4" s="44" t="str">
        <f>IFERROR(VLOOKUP(A4,種目!$A$1:$B$41,2),"")</f>
        <v>5000m</v>
      </c>
      <c r="C4" s="50">
        <v>2901</v>
      </c>
      <c r="D4" s="30" t="str">
        <f>IFERROR(VLOOKUP(C4,選手男!$A$1:$E$100,5),"")</f>
        <v>備生　智大 2</v>
      </c>
      <c r="E4" s="24" t="s">
        <v>839</v>
      </c>
      <c r="F4" s="20"/>
      <c r="G4" s="59">
        <v>11</v>
      </c>
      <c r="H4" s="62"/>
      <c r="I4" s="26"/>
      <c r="K4" s="19">
        <v>43785</v>
      </c>
      <c r="L4" t="s">
        <v>846</v>
      </c>
      <c r="M4" t="s">
        <v>13</v>
      </c>
    </row>
    <row r="5" spans="1:13" x14ac:dyDescent="0.15">
      <c r="A5" s="48">
        <v>50</v>
      </c>
      <c r="B5" s="45" t="str">
        <f>IFERROR(VLOOKUP(A5,種目!$A$1:$B$41,2),"")</f>
        <v>5000m</v>
      </c>
      <c r="C5" s="51">
        <v>2902</v>
      </c>
      <c r="D5" s="31" t="str">
        <f>IFERROR(VLOOKUP(C5,選手男!$A$1:$E$100,5),"")</f>
        <v>大髙　流南 2</v>
      </c>
      <c r="E5" s="25" t="s">
        <v>840</v>
      </c>
      <c r="F5" s="21"/>
      <c r="G5" s="60">
        <v>2</v>
      </c>
      <c r="H5" s="63" t="s">
        <v>170</v>
      </c>
      <c r="I5" s="27" t="s">
        <v>356</v>
      </c>
      <c r="K5" s="19">
        <v>43751</v>
      </c>
      <c r="L5" t="s">
        <v>846</v>
      </c>
      <c r="M5" t="s">
        <v>13</v>
      </c>
    </row>
    <row r="6" spans="1:13" ht="14.25" thickBot="1" x14ac:dyDescent="0.2">
      <c r="A6" s="48">
        <v>50</v>
      </c>
      <c r="B6" s="45" t="str">
        <f>IFERROR(VLOOKUP(A6,種目!$A$1:$B$41,2),"")</f>
        <v>5000m</v>
      </c>
      <c r="C6" s="51">
        <v>2906</v>
      </c>
      <c r="D6" s="31" t="str">
        <f>IFERROR(VLOOKUP(C6,選手男!$A$1:$E$100,5),"")</f>
        <v>荒木　鷹飛 2</v>
      </c>
      <c r="E6" s="25" t="s">
        <v>841</v>
      </c>
      <c r="F6" s="21"/>
      <c r="G6" s="60">
        <v>13</v>
      </c>
      <c r="H6" s="63" t="s">
        <v>170</v>
      </c>
      <c r="I6" s="27" t="s">
        <v>356</v>
      </c>
      <c r="K6" s="19">
        <v>43751</v>
      </c>
      <c r="L6" t="s">
        <v>846</v>
      </c>
      <c r="M6" t="s">
        <v>13</v>
      </c>
    </row>
    <row r="7" spans="1:13" ht="14.25" thickTop="1" x14ac:dyDescent="0.15">
      <c r="A7" s="47">
        <v>50</v>
      </c>
      <c r="B7" s="44" t="str">
        <f>IFERROR(VLOOKUP(A7,種目!$A$1:$B$41,2),"")</f>
        <v>5000m</v>
      </c>
      <c r="C7" s="50">
        <v>2907</v>
      </c>
      <c r="D7" s="30" t="str">
        <f>IFERROR(VLOOKUP(C7,選手男!$A$1:$E$100,5),"")</f>
        <v>肥塚　匠海 1</v>
      </c>
      <c r="E7" s="24" t="s">
        <v>125</v>
      </c>
      <c r="F7" s="22"/>
      <c r="G7" s="59"/>
      <c r="H7" s="62"/>
      <c r="I7" s="26"/>
      <c r="K7" s="19">
        <v>43751</v>
      </c>
      <c r="L7" t="s">
        <v>846</v>
      </c>
      <c r="M7" t="s">
        <v>13</v>
      </c>
    </row>
    <row r="8" spans="1:13" x14ac:dyDescent="0.15">
      <c r="A8" s="48">
        <v>50</v>
      </c>
      <c r="B8" s="45" t="str">
        <f>IFERROR(VLOOKUP(A8,種目!$A$1:$B$41,2),"")</f>
        <v>5000m</v>
      </c>
      <c r="C8" s="51">
        <v>2909</v>
      </c>
      <c r="D8" s="31" t="str">
        <f>IFERROR(VLOOKUP(C8,選手男!$A$1:$E$100,5),"")</f>
        <v>坂木　　楓 1</v>
      </c>
      <c r="E8" s="25" t="s">
        <v>842</v>
      </c>
      <c r="F8" s="21"/>
      <c r="G8" s="60">
        <v>10</v>
      </c>
      <c r="H8" s="63"/>
      <c r="I8" s="27"/>
      <c r="K8" s="19">
        <v>43751</v>
      </c>
      <c r="L8" t="s">
        <v>846</v>
      </c>
      <c r="M8" t="s">
        <v>13</v>
      </c>
    </row>
    <row r="9" spans="1:13" ht="14.25" thickBot="1" x14ac:dyDescent="0.2">
      <c r="A9" s="49">
        <v>50</v>
      </c>
      <c r="B9" s="46" t="str">
        <f>IFERROR(VLOOKUP(A9,種目!$A$1:$B$41,2),"")</f>
        <v>5000m</v>
      </c>
      <c r="C9" s="52">
        <v>2911</v>
      </c>
      <c r="D9" s="34" t="str">
        <f>IFERROR(VLOOKUP(C9,選手男!$A$1:$E$100,5),"")</f>
        <v>吉田　弘輝 1</v>
      </c>
      <c r="E9" s="28" t="s">
        <v>843</v>
      </c>
      <c r="F9" s="23"/>
      <c r="G9" s="61">
        <v>14</v>
      </c>
      <c r="H9" s="64"/>
      <c r="I9" s="29"/>
      <c r="K9" s="19">
        <v>43751</v>
      </c>
      <c r="L9" t="s">
        <v>846</v>
      </c>
      <c r="M9" t="s">
        <v>13</v>
      </c>
    </row>
    <row r="10" spans="1:13" ht="14.25" thickTop="1" x14ac:dyDescent="0.15">
      <c r="A10" s="47">
        <v>50</v>
      </c>
      <c r="B10" s="44" t="str">
        <f>IFERROR(VLOOKUP(A10,種目!$A$1:$B$41,2),"")</f>
        <v>5000m</v>
      </c>
      <c r="C10" s="50">
        <v>2912</v>
      </c>
      <c r="D10" s="30" t="str">
        <f>IFERROR(VLOOKUP(C10,選手男!$A$1:$E$100,5),"")</f>
        <v>髙橋　涼輔 2</v>
      </c>
      <c r="E10" s="24" t="s">
        <v>844</v>
      </c>
      <c r="F10" s="20"/>
      <c r="G10" s="59">
        <v>6</v>
      </c>
      <c r="H10" s="62" t="s">
        <v>170</v>
      </c>
      <c r="I10" s="26" t="s">
        <v>356</v>
      </c>
      <c r="K10" s="19">
        <v>43751</v>
      </c>
      <c r="L10" t="s">
        <v>846</v>
      </c>
      <c r="M10" t="s">
        <v>13</v>
      </c>
    </row>
    <row r="11" spans="1:13" ht="14.25" thickBot="1" x14ac:dyDescent="0.2">
      <c r="A11" s="106">
        <v>50</v>
      </c>
      <c r="B11" s="107" t="str">
        <f>IFERROR(VLOOKUP(A11,種目!$A$1:$B$41,2),"")</f>
        <v>5000m</v>
      </c>
      <c r="C11" s="108">
        <v>2999</v>
      </c>
      <c r="D11" s="87" t="str">
        <f>IFERROR(VLOOKUP(C11,選手男!$A$1:$E$100,5),"")</f>
        <v>竹迫　蒼真 2</v>
      </c>
      <c r="E11" s="128" t="s">
        <v>845</v>
      </c>
      <c r="F11" s="111"/>
      <c r="G11" s="114">
        <v>4</v>
      </c>
      <c r="H11" s="115" t="s">
        <v>170</v>
      </c>
      <c r="I11" s="129" t="s">
        <v>356</v>
      </c>
      <c r="K11" s="19">
        <v>43751</v>
      </c>
      <c r="L11" t="s">
        <v>846</v>
      </c>
      <c r="M11" t="s">
        <v>13</v>
      </c>
    </row>
    <row r="12" spans="1:13" hidden="1" x14ac:dyDescent="0.15"/>
    <row r="13" spans="1:13" hidden="1" x14ac:dyDescent="0.15"/>
    <row r="14" spans="1:13" hidden="1" x14ac:dyDescent="0.15"/>
    <row r="15" spans="1:13" hidden="1" x14ac:dyDescent="0.15"/>
    <row r="16" spans="1:13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  <row r="24" hidden="1" x14ac:dyDescent="0.15"/>
    <row r="30" ht="14.25" thickBot="1" x14ac:dyDescent="0.2"/>
    <row r="31" ht="14.25" hidden="1" thickBot="1" x14ac:dyDescent="0.2"/>
    <row r="32" ht="14.25" hidden="1" thickBot="1" x14ac:dyDescent="0.2"/>
    <row r="33" spans="7:9" ht="14.25" hidden="1" thickBot="1" x14ac:dyDescent="0.2"/>
    <row r="34" spans="7:9" ht="14.25" hidden="1" thickBot="1" x14ac:dyDescent="0.2"/>
    <row r="35" spans="7:9" ht="14.25" hidden="1" thickBot="1" x14ac:dyDescent="0.2"/>
    <row r="36" spans="7:9" ht="14.25" hidden="1" thickBot="1" x14ac:dyDescent="0.2"/>
    <row r="37" spans="7:9" ht="14.25" hidden="1" thickBot="1" x14ac:dyDescent="0.2"/>
    <row r="38" spans="7:9" ht="14.25" hidden="1" thickBot="1" x14ac:dyDescent="0.2"/>
    <row r="39" spans="7:9" ht="14.25" hidden="1" thickBot="1" x14ac:dyDescent="0.2"/>
    <row r="40" spans="7:9" ht="14.25" hidden="1" thickBot="1" x14ac:dyDescent="0.2"/>
    <row r="41" spans="7:9" ht="14.25" hidden="1" thickBot="1" x14ac:dyDescent="0.2"/>
    <row r="42" spans="7:9" ht="14.25" hidden="1" thickBot="1" x14ac:dyDescent="0.2"/>
    <row r="43" spans="7:9" ht="14.25" hidden="1" thickBot="1" x14ac:dyDescent="0.2"/>
    <row r="44" spans="7:9" ht="14.25" thickBot="1" x14ac:dyDescent="0.2">
      <c r="G44" s="156"/>
      <c r="H44" s="157" t="s">
        <v>120</v>
      </c>
      <c r="I44" s="158" t="s">
        <v>121</v>
      </c>
    </row>
    <row r="45" spans="7:9" ht="14.25" thickTop="1" x14ac:dyDescent="0.15">
      <c r="G45" s="159" t="s">
        <v>119</v>
      </c>
      <c r="H45" s="160">
        <v>4</v>
      </c>
      <c r="I45" s="161">
        <v>140</v>
      </c>
    </row>
    <row r="46" spans="7:9" ht="14.25" thickBot="1" x14ac:dyDescent="0.2">
      <c r="G46" s="162" t="s">
        <v>122</v>
      </c>
      <c r="H46" s="163">
        <v>4</v>
      </c>
      <c r="I46" s="164">
        <v>122</v>
      </c>
    </row>
  </sheetData>
  <mergeCells count="12">
    <mergeCell ref="G2:G3"/>
    <mergeCell ref="H2:H3"/>
    <mergeCell ref="I2:I3"/>
    <mergeCell ref="K2:K3"/>
    <mergeCell ref="L2:L3"/>
    <mergeCell ref="M2:M3"/>
    <mergeCell ref="A2:A3"/>
    <mergeCell ref="B2:B3"/>
    <mergeCell ref="C2:C3"/>
    <mergeCell ref="D2:D3"/>
    <mergeCell ref="E2:E3"/>
    <mergeCell ref="F2:F3"/>
  </mergeCells>
  <phoneticPr fontId="2"/>
  <conditionalFormatting sqref="E4:E9">
    <cfRule type="expression" dxfId="89" priority="3" stopIfTrue="1">
      <formula>AND(#REF!&gt;1,$D4="")</formula>
    </cfRule>
  </conditionalFormatting>
  <conditionalFormatting sqref="E10:E11">
    <cfRule type="expression" dxfId="88" priority="2" stopIfTrue="1">
      <formula>AND(#REF!&gt;1,$D10="")</formula>
    </cfRule>
  </conditionalFormatting>
  <dataValidations count="4">
    <dataValidation imeMode="halfAlpha" allowBlank="1" showInputMessage="1" sqref="G47:G1048576 E1:F1048576 G1:G43" xr:uid="{DD28FE7D-53BA-439C-8926-37920CE88EC7}"/>
    <dataValidation imeMode="hiragana" allowBlank="1" showInputMessage="1" sqref="H47:I1048576 I46 G45:H46 H1:I43" xr:uid="{6E25F95E-F636-4160-B206-7779DA5C94D4}"/>
    <dataValidation imeMode="halfAlpha" allowBlank="1" showInputMessage="1" showErrorMessage="1" sqref="A1:A1048576 C1:C1048576" xr:uid="{360446DF-4522-4507-A2F0-BE2C8EB3DDE2}"/>
    <dataValidation allowBlank="1" showInputMessage="1" sqref="D1:D1048576 B1:B1048576 J1:K1048576" xr:uid="{CBE26D1D-BADA-4C5B-A48E-7F2595EC9193}"/>
  </dataValidations>
  <pageMargins left="0.70866141732283472" right="0.70866141732283472" top="0.74803149606299213" bottom="0.74803149606299213" header="0.31496062992125984" footer="0.31496062992125984"/>
  <pageSetup paperSize="9" scale="120" orientation="landscape" r:id="rId1"/>
  <headerFooter>
    <oddHeader>&amp;L&amp;"-,太字"&amp;14&amp;A結果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">
    <pageSetUpPr fitToPage="1"/>
  </sheetPr>
  <dimension ref="A1:O78"/>
  <sheetViews>
    <sheetView view="pageBreakPreview" topLeftCell="A52" zoomScaleNormal="100" zoomScaleSheetLayoutView="100" workbookViewId="0">
      <selection activeCell="L58" sqref="L58"/>
    </sheetView>
  </sheetViews>
  <sheetFormatPr defaultRowHeight="13.5" x14ac:dyDescent="0.15"/>
  <cols>
    <col min="1" max="1" width="6.5" style="7" bestFit="1" customWidth="1"/>
    <col min="2" max="2" width="8.5" style="7" bestFit="1" customWidth="1"/>
    <col min="3" max="3" width="5.5" style="7" bestFit="1" customWidth="1"/>
    <col min="4" max="4" width="13.875" style="7" bestFit="1" customWidth="1"/>
    <col min="5" max="5" width="9.5" style="313" bestFit="1" customWidth="1"/>
    <col min="6" max="6" width="6.5" style="7" bestFit="1" customWidth="1"/>
    <col min="7" max="7" width="11.625" style="7" bestFit="1" customWidth="1"/>
    <col min="8" max="8" width="21" style="7" bestFit="1" customWidth="1"/>
    <col min="9" max="9" width="8.5" style="7" bestFit="1" customWidth="1"/>
    <col min="10" max="10" width="9" style="7"/>
    <col min="11" max="11" width="10.5" bestFit="1" customWidth="1"/>
  </cols>
  <sheetData>
    <row r="1" spans="1:11" x14ac:dyDescent="0.15">
      <c r="A1" s="7" t="s">
        <v>67</v>
      </c>
      <c r="B1" s="7" t="s">
        <v>5</v>
      </c>
      <c r="C1" s="7" t="s">
        <v>68</v>
      </c>
      <c r="D1" s="7" t="s">
        <v>1</v>
      </c>
      <c r="E1" s="313" t="s">
        <v>8</v>
      </c>
      <c r="F1" s="7" t="s">
        <v>9</v>
      </c>
      <c r="G1" s="7" t="s">
        <v>10</v>
      </c>
      <c r="H1" s="7" t="s">
        <v>11</v>
      </c>
      <c r="I1" s="7" t="s">
        <v>12</v>
      </c>
    </row>
    <row r="2" spans="1:11" x14ac:dyDescent="0.15">
      <c r="A2" s="99">
        <v>1</v>
      </c>
      <c r="B2" s="100" t="str">
        <f>IFERROR(VLOOKUP(A2,種目!$A$1:$B$40,2),"")</f>
        <v>100m</v>
      </c>
      <c r="C2" s="99">
        <v>2903</v>
      </c>
      <c r="D2" s="100" t="str">
        <f>IFERROR(VLOOKUP(C2,選手男!$A$1:$E$100,5),"")</f>
        <v>福嶋　昇海 2</v>
      </c>
      <c r="E2" s="101" t="s">
        <v>347</v>
      </c>
      <c r="F2" s="102" t="s">
        <v>370</v>
      </c>
      <c r="G2" s="19">
        <v>43736</v>
      </c>
      <c r="H2" t="s">
        <v>720</v>
      </c>
      <c r="I2" t="s">
        <v>13</v>
      </c>
      <c r="J2"/>
    </row>
    <row r="3" spans="1:11" x14ac:dyDescent="0.15">
      <c r="A3" s="99">
        <v>1</v>
      </c>
      <c r="B3" s="100" t="str">
        <f>IFERROR(VLOOKUP(A3,種目!$A$1:$B$40,2),"")</f>
        <v>100m</v>
      </c>
      <c r="C3" s="99">
        <v>2904</v>
      </c>
      <c r="D3" s="100" t="str">
        <f>IFERROR(VLOOKUP(C3,選手男!$A$1:$E$100,5),"")</f>
        <v>菅長　蒼良 2</v>
      </c>
      <c r="E3" s="100" t="s">
        <v>578</v>
      </c>
      <c r="F3" s="211" t="s">
        <v>579</v>
      </c>
      <c r="G3" s="268">
        <v>43666</v>
      </c>
      <c r="H3" s="267" t="s">
        <v>574</v>
      </c>
      <c r="I3" s="267" t="s">
        <v>13</v>
      </c>
      <c r="J3"/>
    </row>
    <row r="4" spans="1:11" x14ac:dyDescent="0.15">
      <c r="A4" s="99">
        <v>1</v>
      </c>
      <c r="B4" s="100" t="str">
        <f>IFERROR(VLOOKUP(A4,種目!$A$1:$B$40,2),"")</f>
        <v>100m</v>
      </c>
      <c r="C4" s="99">
        <v>2908</v>
      </c>
      <c r="D4" s="100" t="str">
        <f>IFERROR(VLOOKUP(C4,選手男!$A$1:$E$100,5),"")</f>
        <v>三尾　祐貴 1</v>
      </c>
      <c r="E4" s="100" t="s">
        <v>575</v>
      </c>
      <c r="F4" s="211" t="s">
        <v>300</v>
      </c>
      <c r="G4" s="268">
        <v>43666</v>
      </c>
      <c r="H4" s="267" t="s">
        <v>574</v>
      </c>
      <c r="I4" s="267" t="s">
        <v>13</v>
      </c>
      <c r="J4"/>
    </row>
    <row r="5" spans="1:11" x14ac:dyDescent="0.15">
      <c r="A5" s="99">
        <v>1</v>
      </c>
      <c r="B5" s="100" t="str">
        <f>IFERROR(VLOOKUP(A5,種目!$A$1:$B$40,2),"")</f>
        <v>100m</v>
      </c>
      <c r="C5" s="99">
        <v>2989</v>
      </c>
      <c r="D5" s="100" t="str">
        <f>IFERROR(VLOOKUP(C5,選手男!$A$1:$E$100,5),"")</f>
        <v>菅長　海良 3</v>
      </c>
      <c r="E5" s="100" t="s">
        <v>390</v>
      </c>
      <c r="F5" s="103" t="s">
        <v>391</v>
      </c>
      <c r="G5" s="19">
        <v>43586</v>
      </c>
      <c r="H5" t="s">
        <v>337</v>
      </c>
      <c r="I5" t="s">
        <v>105</v>
      </c>
      <c r="J5"/>
    </row>
    <row r="6" spans="1:11" x14ac:dyDescent="0.15">
      <c r="A6" s="99">
        <v>1</v>
      </c>
      <c r="B6" s="100" t="str">
        <f>IFERROR(VLOOKUP(A6,種目!$A$1:$B$41,2),"")</f>
        <v>100m</v>
      </c>
      <c r="C6" s="99">
        <v>2991</v>
      </c>
      <c r="D6" s="100" t="str">
        <f>IFERROR(VLOOKUP(C6,選手男!$A$1:$E$100,5),"")</f>
        <v>團　　優真 3</v>
      </c>
      <c r="E6" s="100" t="s">
        <v>347</v>
      </c>
      <c r="F6" s="102" t="s">
        <v>348</v>
      </c>
      <c r="G6" s="19">
        <v>43583</v>
      </c>
      <c r="H6" t="s">
        <v>336</v>
      </c>
      <c r="I6" t="s">
        <v>13</v>
      </c>
      <c r="J6"/>
    </row>
    <row r="7" spans="1:11" x14ac:dyDescent="0.15">
      <c r="A7" s="99">
        <v>1</v>
      </c>
      <c r="B7" s="100" t="str">
        <f>IFERROR(VLOOKUP(A7,種目!$A$1:$B$41,2),"")</f>
        <v>100m</v>
      </c>
      <c r="C7" s="99">
        <v>2992</v>
      </c>
      <c r="D7" s="100" t="str">
        <f>IFERROR(VLOOKUP(C7,選手男!$A$1:$E$100,5),"")</f>
        <v>間嶋　隆善 3</v>
      </c>
      <c r="E7" s="100" t="s">
        <v>349</v>
      </c>
      <c r="F7" s="102" t="s">
        <v>350</v>
      </c>
      <c r="G7" s="19">
        <v>43583</v>
      </c>
      <c r="H7" t="s">
        <v>336</v>
      </c>
      <c r="I7" t="s">
        <v>13</v>
      </c>
      <c r="J7"/>
    </row>
    <row r="8" spans="1:11" x14ac:dyDescent="0.15">
      <c r="A8" s="99">
        <v>1</v>
      </c>
      <c r="B8" s="100" t="str">
        <f>IFERROR(VLOOKUP(A8,種目!$A$1:$B$41,2),"")</f>
        <v>100m</v>
      </c>
      <c r="C8" s="99">
        <v>2994</v>
      </c>
      <c r="D8" s="100" t="str">
        <f>IFERROR(VLOOKUP(C8,選手男!$A$1:$E$100,5),"")</f>
        <v>井上　泰壱 3</v>
      </c>
      <c r="E8" s="100" t="s">
        <v>272</v>
      </c>
      <c r="F8" s="102" t="s">
        <v>244</v>
      </c>
      <c r="G8" s="19">
        <v>43583</v>
      </c>
      <c r="H8" t="s">
        <v>336</v>
      </c>
      <c r="I8" t="s">
        <v>13</v>
      </c>
      <c r="J8"/>
    </row>
    <row r="9" spans="1:11" x14ac:dyDescent="0.15">
      <c r="A9" s="99">
        <v>1</v>
      </c>
      <c r="B9" s="100" t="str">
        <f>IFERROR(VLOOKUP(A9,種目!$A$1:$B$41,2),"")</f>
        <v>100m</v>
      </c>
      <c r="C9" s="99">
        <v>2995</v>
      </c>
      <c r="D9" s="100" t="str">
        <f>IFERROR(VLOOKUP(C9,選手男!$A$1:$E$100,5),"")</f>
        <v>大橋　飛鳥 3</v>
      </c>
      <c r="E9" s="100" t="s">
        <v>353</v>
      </c>
      <c r="F9" s="102" t="s">
        <v>354</v>
      </c>
      <c r="G9" s="19">
        <v>43583</v>
      </c>
      <c r="H9" t="s">
        <v>336</v>
      </c>
      <c r="I9" t="s">
        <v>13</v>
      </c>
      <c r="J9" s="15"/>
      <c r="K9" s="15"/>
    </row>
    <row r="10" spans="1:11" x14ac:dyDescent="0.15">
      <c r="A10" s="99">
        <v>1</v>
      </c>
      <c r="B10" s="100" t="str">
        <f>IFERROR(VLOOKUP(A10,種目!$A$1:$B$41,2),"")</f>
        <v>100m</v>
      </c>
      <c r="C10" s="99">
        <v>2996</v>
      </c>
      <c r="D10" s="100" t="str">
        <f>IFERROR(VLOOKUP(C10,選手男!$A$1:$E$100,5),"")</f>
        <v>井原　幸佑 3</v>
      </c>
      <c r="E10" s="100" t="s">
        <v>234</v>
      </c>
      <c r="F10" s="102" t="s">
        <v>126</v>
      </c>
      <c r="G10" s="19">
        <v>43561</v>
      </c>
      <c r="H10" t="s">
        <v>22</v>
      </c>
      <c r="I10" t="s">
        <v>13</v>
      </c>
      <c r="J10"/>
    </row>
    <row r="11" spans="1:11" x14ac:dyDescent="0.15">
      <c r="A11" s="99">
        <v>2</v>
      </c>
      <c r="B11" s="100" t="str">
        <f>IFERROR(VLOOKUP(A11,種目!$A$1:$B$40,2),"")</f>
        <v>200m</v>
      </c>
      <c r="C11" s="99">
        <v>2903</v>
      </c>
      <c r="D11" s="100" t="str">
        <f>IFERROR(VLOOKUP(C11,選手男!$A$1:$E$100,5),"")</f>
        <v>福嶋　昇海 2</v>
      </c>
      <c r="E11" s="101" t="s">
        <v>780</v>
      </c>
      <c r="F11" s="102" t="s">
        <v>274</v>
      </c>
      <c r="G11" s="19">
        <v>43737</v>
      </c>
      <c r="H11" t="s">
        <v>720</v>
      </c>
      <c r="I11" t="s">
        <v>13</v>
      </c>
      <c r="J11" s="15"/>
      <c r="K11" s="15"/>
    </row>
    <row r="12" spans="1:11" x14ac:dyDescent="0.15">
      <c r="A12" s="99">
        <v>2</v>
      </c>
      <c r="B12" s="100" t="str">
        <f>IFERROR(VLOOKUP(A12,種目!$A$1:$B$40,2),"")</f>
        <v>200m</v>
      </c>
      <c r="C12" s="99">
        <v>2904</v>
      </c>
      <c r="D12" s="100" t="str">
        <f>IFERROR(VLOOKUP(C12,選手男!$A$1:$E$100,5),"")</f>
        <v>菅長　蒼良 2</v>
      </c>
      <c r="E12" s="100" t="s">
        <v>675</v>
      </c>
      <c r="F12" s="102" t="s">
        <v>381</v>
      </c>
      <c r="G12" s="19">
        <v>43709</v>
      </c>
      <c r="H12" t="s">
        <v>692</v>
      </c>
      <c r="I12" t="s">
        <v>693</v>
      </c>
      <c r="J12" s="15"/>
      <c r="K12" s="15"/>
    </row>
    <row r="13" spans="1:11" x14ac:dyDescent="0.15">
      <c r="A13" s="99">
        <v>2</v>
      </c>
      <c r="B13" s="100" t="str">
        <f>IFERROR(VLOOKUP(A13,種目!$A$1:$B$40,2),"")</f>
        <v>200m</v>
      </c>
      <c r="C13" s="99">
        <v>2908</v>
      </c>
      <c r="D13" s="100" t="str">
        <f>IFERROR(VLOOKUP(C13,選手男!$A$1:$E$100,5),"")</f>
        <v>三尾　祐貴 1</v>
      </c>
      <c r="E13" s="101" t="s">
        <v>778</v>
      </c>
      <c r="F13" s="102" t="s">
        <v>779</v>
      </c>
      <c r="G13" s="19">
        <v>43737</v>
      </c>
      <c r="H13" t="s">
        <v>720</v>
      </c>
      <c r="I13" t="s">
        <v>13</v>
      </c>
      <c r="J13"/>
    </row>
    <row r="14" spans="1:11" x14ac:dyDescent="0.15">
      <c r="A14" s="99">
        <v>4</v>
      </c>
      <c r="B14" s="100" t="str">
        <f>IFERROR(VLOOKUP(A14,種目!$A$1:$B$40,2),"")</f>
        <v>400m</v>
      </c>
      <c r="C14" s="99">
        <v>2903</v>
      </c>
      <c r="D14" s="100" t="str">
        <f>IFERROR(VLOOKUP(C14,選手男!$A$1:$E$100,5),"")</f>
        <v>福嶋　昇海 2</v>
      </c>
      <c r="E14" s="100" t="s">
        <v>676</v>
      </c>
      <c r="F14" s="103"/>
      <c r="G14" s="19">
        <v>43709</v>
      </c>
      <c r="H14" t="s">
        <v>692</v>
      </c>
      <c r="I14" t="s">
        <v>693</v>
      </c>
      <c r="J14"/>
    </row>
    <row r="15" spans="1:11" x14ac:dyDescent="0.15">
      <c r="A15" s="99">
        <v>4</v>
      </c>
      <c r="B15" s="100" t="str">
        <f>IFERROR(VLOOKUP(A15,種目!$A$1:$B$40,2),"")</f>
        <v>400m</v>
      </c>
      <c r="C15" s="99">
        <v>2904</v>
      </c>
      <c r="D15" s="100" t="str">
        <f>IFERROR(VLOOKUP(C15,選手男!$A$1:$E$100,5),"")</f>
        <v>菅長　蒼良 2</v>
      </c>
      <c r="E15" s="101" t="s">
        <v>754</v>
      </c>
      <c r="F15" s="102"/>
      <c r="G15" s="19">
        <v>43736</v>
      </c>
      <c r="H15" t="s">
        <v>720</v>
      </c>
      <c r="I15" t="s">
        <v>13</v>
      </c>
      <c r="J15"/>
    </row>
    <row r="16" spans="1:11" x14ac:dyDescent="0.15">
      <c r="A16" s="99">
        <v>4</v>
      </c>
      <c r="B16" s="100" t="str">
        <f>IFERROR(VLOOKUP(A16,種目!$A$1:$B$40,2),"")</f>
        <v>400m</v>
      </c>
      <c r="C16" s="99">
        <v>2907</v>
      </c>
      <c r="D16" s="100" t="str">
        <f>IFERROR(VLOOKUP(C16,選手男!$A$1:$E$100,5),"")</f>
        <v>肥塚　匠海 1</v>
      </c>
      <c r="E16" s="100" t="s">
        <v>677</v>
      </c>
      <c r="F16" s="103"/>
      <c r="G16" s="19">
        <v>43709</v>
      </c>
      <c r="H16" t="s">
        <v>692</v>
      </c>
      <c r="I16" t="s">
        <v>693</v>
      </c>
      <c r="J16"/>
    </row>
    <row r="17" spans="1:15" x14ac:dyDescent="0.15">
      <c r="A17" s="99">
        <v>4</v>
      </c>
      <c r="B17" s="100" t="str">
        <f>IFERROR(VLOOKUP(A17,種目!$A$1:$B$40,2),"")</f>
        <v>400m</v>
      </c>
      <c r="C17" s="99">
        <v>2908</v>
      </c>
      <c r="D17" s="100" t="str">
        <f>IFERROR(VLOOKUP(C17,選手男!$A$1:$E$100,5),"")</f>
        <v>三尾　祐貴 1</v>
      </c>
      <c r="E17" s="100" t="s">
        <v>678</v>
      </c>
      <c r="F17" s="103"/>
      <c r="G17" s="19">
        <v>43709</v>
      </c>
      <c r="H17" t="s">
        <v>692</v>
      </c>
      <c r="I17" t="s">
        <v>693</v>
      </c>
      <c r="J17"/>
    </row>
    <row r="18" spans="1:15" x14ac:dyDescent="0.15">
      <c r="A18" s="99">
        <v>4</v>
      </c>
      <c r="B18" s="100" t="str">
        <f>IFERROR(VLOOKUP(A18,種目!$A$1:$B$41,2),"")</f>
        <v>400m</v>
      </c>
      <c r="C18" s="99">
        <v>2993</v>
      </c>
      <c r="D18" s="100" t="str">
        <f>IFERROR(VLOOKUP(C18,選手男!$A$1:$E$100,5),"")</f>
        <v>義平　凌 3</v>
      </c>
      <c r="E18" s="100" t="s">
        <v>359</v>
      </c>
      <c r="F18" s="103"/>
      <c r="G18" s="19">
        <v>43583</v>
      </c>
      <c r="H18" t="s">
        <v>336</v>
      </c>
      <c r="I18" t="s">
        <v>13</v>
      </c>
      <c r="J18"/>
    </row>
    <row r="19" spans="1:15" x14ac:dyDescent="0.15">
      <c r="A19" s="99">
        <v>4</v>
      </c>
      <c r="B19" s="100" t="str">
        <f>IFERROR(VLOOKUP(A19,種目!$A$1:$B$41,2),"")</f>
        <v>400m</v>
      </c>
      <c r="C19" s="99">
        <v>2999</v>
      </c>
      <c r="D19" s="100" t="str">
        <f>IFERROR(VLOOKUP(C19,選手男!$A$1:$E$100,5),"")</f>
        <v>竹迫　蒼真 2</v>
      </c>
      <c r="E19" s="100" t="s">
        <v>237</v>
      </c>
      <c r="F19" s="103"/>
      <c r="G19" s="19">
        <v>43561</v>
      </c>
      <c r="H19" t="s">
        <v>22</v>
      </c>
      <c r="I19" t="s">
        <v>13</v>
      </c>
      <c r="J19"/>
    </row>
    <row r="20" spans="1:15" x14ac:dyDescent="0.15">
      <c r="A20" s="99">
        <v>8</v>
      </c>
      <c r="B20" s="100" t="str">
        <f>IFERROR(VLOOKUP(A20,種目!$A$1:$B$41,2),"")</f>
        <v>800m</v>
      </c>
      <c r="C20" s="99">
        <v>2902</v>
      </c>
      <c r="D20" s="100" t="str">
        <f>IFERROR(VLOOKUP(C20,選手男!$A$1:$E$100,5),"")</f>
        <v>大髙　流南 2</v>
      </c>
      <c r="E20" s="100" t="s">
        <v>487</v>
      </c>
      <c r="F20" s="212"/>
      <c r="G20" s="19">
        <v>43597</v>
      </c>
      <c r="H20" t="s">
        <v>157</v>
      </c>
      <c r="I20" t="s">
        <v>13</v>
      </c>
      <c r="J20"/>
    </row>
    <row r="21" spans="1:15" x14ac:dyDescent="0.15">
      <c r="A21" s="99">
        <v>8</v>
      </c>
      <c r="B21" s="100" t="str">
        <f>IFERROR(VLOOKUP(A21,種目!$A$1:$B$41,2),"")</f>
        <v>800m</v>
      </c>
      <c r="C21" s="99">
        <v>2906</v>
      </c>
      <c r="D21" s="100" t="str">
        <f>IFERROR(VLOOKUP(C21,選手男!$A$1:$E$100,5),"")</f>
        <v>荒木　鷹飛 2</v>
      </c>
      <c r="E21" s="100" t="s">
        <v>623</v>
      </c>
      <c r="F21" s="211"/>
      <c r="G21" s="268">
        <v>43666</v>
      </c>
      <c r="H21" s="267" t="s">
        <v>574</v>
      </c>
      <c r="I21" s="267" t="s">
        <v>13</v>
      </c>
      <c r="J21"/>
    </row>
    <row r="22" spans="1:15" x14ac:dyDescent="0.15">
      <c r="A22" s="99">
        <v>8</v>
      </c>
      <c r="B22" s="100" t="str">
        <f>IFERROR(VLOOKUP(A22,種目!$A$1:$B$41,2),"")</f>
        <v>800m</v>
      </c>
      <c r="C22" s="99">
        <v>2907</v>
      </c>
      <c r="D22" s="100" t="str">
        <f>IFERROR(VLOOKUP(C22,選手男!$A$1:$E$100,5),"")</f>
        <v>肥塚　匠海 1</v>
      </c>
      <c r="E22" s="100" t="s">
        <v>661</v>
      </c>
      <c r="F22" s="212"/>
      <c r="G22" s="268">
        <v>43698</v>
      </c>
      <c r="H22" s="267" t="s">
        <v>658</v>
      </c>
      <c r="I22" s="267" t="s">
        <v>212</v>
      </c>
      <c r="J22"/>
    </row>
    <row r="23" spans="1:15" x14ac:dyDescent="0.15">
      <c r="A23" s="99">
        <v>8</v>
      </c>
      <c r="B23" s="100" t="str">
        <f>IFERROR(VLOOKUP(A23,種目!$A$1:$B$41,2),"")</f>
        <v>800m</v>
      </c>
      <c r="C23" s="99">
        <v>2909</v>
      </c>
      <c r="D23" s="100" t="str">
        <f>IFERROR(VLOOKUP(C23,選手男!$A$1:$E$100,5),"")</f>
        <v>坂木　　楓 1</v>
      </c>
      <c r="E23" s="100" t="s">
        <v>615</v>
      </c>
      <c r="F23" s="212"/>
      <c r="G23" s="268">
        <v>43667</v>
      </c>
      <c r="H23" s="267" t="s">
        <v>574</v>
      </c>
      <c r="I23" s="267" t="s">
        <v>13</v>
      </c>
      <c r="J23"/>
    </row>
    <row r="24" spans="1:15" x14ac:dyDescent="0.15">
      <c r="A24" s="99">
        <v>8</v>
      </c>
      <c r="B24" s="100" t="str">
        <f>IFERROR(VLOOKUP(A24,種目!$A$1:$B$40,2),"")</f>
        <v>800m</v>
      </c>
      <c r="C24" s="99">
        <v>2911</v>
      </c>
      <c r="D24" s="100" t="str">
        <f>IFERROR(VLOOKUP(C24,選手男!$A$1:$E$100,5),"")</f>
        <v>吉田　弘輝 1</v>
      </c>
      <c r="E24" s="101" t="s">
        <v>770</v>
      </c>
      <c r="F24" s="103"/>
      <c r="G24" s="19">
        <v>43737</v>
      </c>
      <c r="H24" t="s">
        <v>720</v>
      </c>
      <c r="I24" t="s">
        <v>13</v>
      </c>
      <c r="J24"/>
    </row>
    <row r="25" spans="1:15" x14ac:dyDescent="0.15">
      <c r="A25" s="74">
        <v>8</v>
      </c>
      <c r="B25" s="35" t="s">
        <v>716</v>
      </c>
      <c r="C25" s="74">
        <v>2999</v>
      </c>
      <c r="D25" s="35" t="s">
        <v>717</v>
      </c>
      <c r="E25" s="323" t="s">
        <v>703</v>
      </c>
      <c r="F25"/>
      <c r="G25" s="324">
        <v>43715</v>
      </c>
      <c r="H25" t="s">
        <v>197</v>
      </c>
      <c r="I25" t="s">
        <v>13</v>
      </c>
      <c r="J25"/>
    </row>
    <row r="26" spans="1:15" x14ac:dyDescent="0.15">
      <c r="A26" s="74">
        <v>15</v>
      </c>
      <c r="B26" s="323" t="s">
        <v>718</v>
      </c>
      <c r="C26" s="74">
        <v>2901</v>
      </c>
      <c r="D26" s="35" t="s">
        <v>719</v>
      </c>
      <c r="E26" s="37" t="s">
        <v>712</v>
      </c>
      <c r="F26"/>
      <c r="G26" s="324">
        <v>43716</v>
      </c>
      <c r="H26" t="s">
        <v>197</v>
      </c>
      <c r="I26" t="s">
        <v>13</v>
      </c>
      <c r="J26"/>
    </row>
    <row r="27" spans="1:15" x14ac:dyDescent="0.15">
      <c r="A27" s="99">
        <v>15</v>
      </c>
      <c r="B27" s="100" t="str">
        <f>IFERROR(VLOOKUP(A27,種目!$A$1:$B$41,2),"")</f>
        <v>1500m</v>
      </c>
      <c r="C27" s="99">
        <v>2902</v>
      </c>
      <c r="D27" s="100" t="str">
        <f>IFERROR(VLOOKUP(C27,選手男!$A$1:$E$100,5),"")</f>
        <v>大髙　流南 2</v>
      </c>
      <c r="E27" s="100" t="s">
        <v>218</v>
      </c>
      <c r="F27" s="103"/>
      <c r="G27" s="19">
        <v>43561</v>
      </c>
      <c r="H27" t="s">
        <v>22</v>
      </c>
      <c r="I27" t="s">
        <v>13</v>
      </c>
      <c r="J27"/>
    </row>
    <row r="28" spans="1:15" x14ac:dyDescent="0.15">
      <c r="A28" s="99">
        <v>15</v>
      </c>
      <c r="B28" s="100" t="str">
        <f>IFERROR(VLOOKUP(A28,種目!$A$1:$B$40,2),"")</f>
        <v>1500m</v>
      </c>
      <c r="C28" s="99">
        <v>2904</v>
      </c>
      <c r="D28" s="100" t="str">
        <f>IFERROR(VLOOKUP(C28,選手男!$A$1:$E$100,5),"")</f>
        <v>菅長　蒼良 2</v>
      </c>
      <c r="E28" s="101" t="s">
        <v>803</v>
      </c>
      <c r="F28" s="102"/>
      <c r="G28" s="19">
        <v>43737</v>
      </c>
      <c r="H28" t="s">
        <v>720</v>
      </c>
      <c r="I28" t="s">
        <v>13</v>
      </c>
      <c r="J28"/>
    </row>
    <row r="29" spans="1:15" x14ac:dyDescent="0.15">
      <c r="A29" s="99">
        <v>15</v>
      </c>
      <c r="B29" s="100" t="str">
        <f>IFERROR(VLOOKUP(A29,種目!$A$1:$B$41,2),"")</f>
        <v>1500m</v>
      </c>
      <c r="C29" s="99">
        <v>2906</v>
      </c>
      <c r="D29" s="100" t="str">
        <f>IFERROR(VLOOKUP(C29,選手男!$A$1:$E$100,5),"")</f>
        <v>荒木　鷹飛 2</v>
      </c>
      <c r="E29" s="100" t="s">
        <v>221</v>
      </c>
      <c r="F29" s="103"/>
      <c r="G29" s="19">
        <v>43561</v>
      </c>
      <c r="H29" t="s">
        <v>22</v>
      </c>
      <c r="I29" t="s">
        <v>13</v>
      </c>
      <c r="J29"/>
    </row>
    <row r="30" spans="1:15" x14ac:dyDescent="0.15">
      <c r="A30" s="99">
        <v>15</v>
      </c>
      <c r="B30" s="100" t="str">
        <f>IFERROR(VLOOKUP(A30,種目!$A$1:$B$41,2),"")</f>
        <v>1500m</v>
      </c>
      <c r="C30" s="99">
        <v>2907</v>
      </c>
      <c r="D30" s="100" t="str">
        <f>IFERROR(VLOOKUP(C30,選手男!$A$1:$E$100,5),"")</f>
        <v>肥塚　匠海 1</v>
      </c>
      <c r="E30" s="100" t="s">
        <v>582</v>
      </c>
      <c r="F30" s="211"/>
      <c r="G30" s="268">
        <v>43666</v>
      </c>
      <c r="H30" s="267" t="s">
        <v>574</v>
      </c>
      <c r="I30" s="267" t="s">
        <v>13</v>
      </c>
      <c r="J30"/>
    </row>
    <row r="31" spans="1:15" x14ac:dyDescent="0.15">
      <c r="A31" s="99">
        <v>15</v>
      </c>
      <c r="B31" s="100" t="str">
        <f>IFERROR(VLOOKUP(A31,種目!$A$1:$B$41,2),"")</f>
        <v>1500m</v>
      </c>
      <c r="C31" s="99">
        <v>2911</v>
      </c>
      <c r="D31" s="100" t="str">
        <f>IFERROR(VLOOKUP(C31,選手男!$A$1:$E$100,5),"")</f>
        <v>吉田　弘輝 1</v>
      </c>
      <c r="E31" s="100" t="s">
        <v>583</v>
      </c>
      <c r="F31" s="212"/>
      <c r="G31" s="268">
        <v>43666</v>
      </c>
      <c r="H31" s="267" t="s">
        <v>574</v>
      </c>
      <c r="I31" s="267" t="s">
        <v>13</v>
      </c>
      <c r="J31"/>
    </row>
    <row r="32" spans="1:15" x14ac:dyDescent="0.15">
      <c r="A32" s="99">
        <v>15</v>
      </c>
      <c r="B32" s="100" t="str">
        <f>IFERROR(VLOOKUP(A32,種目!$A$1:$B$41,2),"")</f>
        <v>1500m</v>
      </c>
      <c r="C32" s="99">
        <v>2990</v>
      </c>
      <c r="D32" s="100" t="str">
        <f>IFERROR(VLOOKUP(C32,選手男!$A$1:$E$100,5),"")</f>
        <v>木本　悠翔 3</v>
      </c>
      <c r="E32" s="100" t="s">
        <v>217</v>
      </c>
      <c r="F32" s="102"/>
      <c r="G32" s="19">
        <v>43561</v>
      </c>
      <c r="H32" t="s">
        <v>22</v>
      </c>
      <c r="I32" t="s">
        <v>13</v>
      </c>
      <c r="J32" s="100"/>
      <c r="K32" s="100"/>
      <c r="L32" s="211"/>
      <c r="M32" s="100"/>
      <c r="N32" s="237"/>
      <c r="O32" s="99"/>
    </row>
    <row r="33" spans="1:15" x14ac:dyDescent="0.15">
      <c r="A33" s="99">
        <v>15</v>
      </c>
      <c r="B33" s="100" t="str">
        <f>IFERROR(VLOOKUP(A33,種目!$A$1:$B$41,2),"")</f>
        <v>1500m</v>
      </c>
      <c r="C33" s="99">
        <v>2997</v>
      </c>
      <c r="D33" s="100" t="str">
        <f>IFERROR(VLOOKUP(C33,選手男!$A$1:$E$100,5),"")</f>
        <v>寺坂　裕世 3</v>
      </c>
      <c r="E33" s="100" t="s">
        <v>363</v>
      </c>
      <c r="F33" s="103"/>
      <c r="G33" s="19">
        <v>43583</v>
      </c>
      <c r="H33" t="s">
        <v>336</v>
      </c>
      <c r="I33" t="s">
        <v>13</v>
      </c>
      <c r="J33" s="100"/>
      <c r="K33" s="100"/>
      <c r="L33" s="211"/>
      <c r="M33" s="100"/>
      <c r="N33" s="237"/>
      <c r="O33" s="99"/>
    </row>
    <row r="34" spans="1:15" x14ac:dyDescent="0.15">
      <c r="A34" s="99">
        <v>15</v>
      </c>
      <c r="B34" s="100" t="str">
        <f>IFERROR(VLOOKUP(A34,種目!$A$1:$B$41,2),"")</f>
        <v>1500m</v>
      </c>
      <c r="C34" s="99">
        <v>2998</v>
      </c>
      <c r="D34" s="100" t="str">
        <f>IFERROR(VLOOKUP(C34,選手男!$A$1:$E$100,5),"")</f>
        <v>門重　来星 3</v>
      </c>
      <c r="E34" s="100" t="s">
        <v>364</v>
      </c>
      <c r="F34" s="103"/>
      <c r="G34" s="19">
        <v>43583</v>
      </c>
      <c r="H34" t="s">
        <v>336</v>
      </c>
      <c r="I34" t="s">
        <v>13</v>
      </c>
      <c r="J34"/>
    </row>
    <row r="35" spans="1:15" x14ac:dyDescent="0.15">
      <c r="A35" s="99">
        <v>15</v>
      </c>
      <c r="B35" s="100" t="str">
        <f>IFERROR(VLOOKUP(A35,種目!$A$1:$B$41,2),"")</f>
        <v>1500m</v>
      </c>
      <c r="C35" s="99">
        <v>2999</v>
      </c>
      <c r="D35" s="100" t="str">
        <f>IFERROR(VLOOKUP(C35,選手男!$A$1:$E$100,5),"")</f>
        <v>竹迫　蒼真 2</v>
      </c>
      <c r="E35" s="100" t="s">
        <v>652</v>
      </c>
      <c r="F35" s="212"/>
      <c r="G35" s="268">
        <v>43697</v>
      </c>
      <c r="H35" s="267" t="s">
        <v>658</v>
      </c>
      <c r="I35" s="267" t="s">
        <v>212</v>
      </c>
      <c r="J35"/>
    </row>
    <row r="36" spans="1:15" x14ac:dyDescent="0.15">
      <c r="A36" s="99">
        <v>30</v>
      </c>
      <c r="B36" s="100" t="str">
        <f>IFERROR(VLOOKUP(A36,種目!$A$1:$B$41,2),"")</f>
        <v>3000m</v>
      </c>
      <c r="C36" s="99">
        <v>2901</v>
      </c>
      <c r="D36" s="100" t="str">
        <f>IFERROR(VLOOKUP(C36,選手男!$A$1:$E$100,5),"")</f>
        <v>備生　智大 2</v>
      </c>
      <c r="E36" s="100" t="s">
        <v>374</v>
      </c>
      <c r="F36" s="102"/>
      <c r="G36" s="19">
        <v>43584</v>
      </c>
      <c r="H36" t="s">
        <v>336</v>
      </c>
      <c r="I36" t="s">
        <v>13</v>
      </c>
      <c r="J36"/>
    </row>
    <row r="37" spans="1:15" x14ac:dyDescent="0.15">
      <c r="A37" s="99">
        <v>50</v>
      </c>
      <c r="B37" s="100" t="str">
        <f>IFERROR(VLOOKUP(A37,種目!$A$1:$B$41,2),"")</f>
        <v>5000m</v>
      </c>
      <c r="C37" s="99">
        <v>2901</v>
      </c>
      <c r="D37" s="100" t="str">
        <f>IFERROR(VLOOKUP(C37,選手男!$A$1:$E$100,5),"")</f>
        <v>備生　智大 2</v>
      </c>
      <c r="E37" s="100" t="s">
        <v>665</v>
      </c>
      <c r="F37" s="212"/>
      <c r="G37" s="268">
        <v>43699</v>
      </c>
      <c r="H37" s="267" t="s">
        <v>658</v>
      </c>
      <c r="I37" s="267" t="s">
        <v>212</v>
      </c>
      <c r="J37"/>
    </row>
    <row r="38" spans="1:15" s="328" customFormat="1" x14ac:dyDescent="0.15">
      <c r="A38" s="99">
        <v>50</v>
      </c>
      <c r="B38" s="100" t="str">
        <f>IFERROR(VLOOKUP(A38,種目!$A$1:$B$41,2),"")</f>
        <v>5000m</v>
      </c>
      <c r="C38" s="99">
        <v>2902</v>
      </c>
      <c r="D38" s="100" t="str">
        <f>IFERROR(VLOOKUP(C38,選手男!$A$1:$E$100,5),"")</f>
        <v>大髙　流南 2</v>
      </c>
      <c r="E38" s="101" t="s">
        <v>840</v>
      </c>
      <c r="F38" s="101"/>
      <c r="G38" s="19">
        <v>43751</v>
      </c>
      <c r="H38" t="s">
        <v>846</v>
      </c>
      <c r="I38" t="s">
        <v>13</v>
      </c>
    </row>
    <row r="39" spans="1:15" s="328" customFormat="1" x14ac:dyDescent="0.15">
      <c r="A39" s="99">
        <v>50</v>
      </c>
      <c r="B39" s="100" t="str">
        <f>IFERROR(VLOOKUP(A39,種目!$A$1:$B$41,2),"")</f>
        <v>5000m</v>
      </c>
      <c r="C39" s="99">
        <v>2906</v>
      </c>
      <c r="D39" s="100" t="str">
        <f>IFERROR(VLOOKUP(C39,選手男!$A$1:$E$100,5),"")</f>
        <v>荒木　鷹飛 2</v>
      </c>
      <c r="E39" s="101" t="s">
        <v>841</v>
      </c>
      <c r="F39" s="101"/>
      <c r="G39" s="19">
        <v>43751</v>
      </c>
      <c r="H39" t="s">
        <v>846</v>
      </c>
      <c r="I39" t="s">
        <v>13</v>
      </c>
    </row>
    <row r="40" spans="1:15" s="328" customFormat="1" x14ac:dyDescent="0.15">
      <c r="A40" s="99">
        <v>50</v>
      </c>
      <c r="B40" s="100" t="str">
        <f>IFERROR(VLOOKUP(A40,種目!$A$1:$B$41,2),"")</f>
        <v>5000m</v>
      </c>
      <c r="C40" s="99">
        <v>2907</v>
      </c>
      <c r="D40" s="100" t="str">
        <f>IFERROR(VLOOKUP(C40,選手男!$A$1:$E$100,5),"")</f>
        <v>肥塚　匠海 1</v>
      </c>
      <c r="E40" s="101" t="s">
        <v>827</v>
      </c>
      <c r="F40" s="103"/>
      <c r="G40" s="329">
        <v>43751</v>
      </c>
      <c r="H40" s="328" t="s">
        <v>833</v>
      </c>
      <c r="I40" s="328" t="s">
        <v>212</v>
      </c>
    </row>
    <row r="41" spans="1:15" s="328" customFormat="1" x14ac:dyDescent="0.15">
      <c r="A41" s="99">
        <v>50</v>
      </c>
      <c r="B41" s="100" t="str">
        <f>IFERROR(VLOOKUP(A41,種目!$A$1:$B$41,2),"")</f>
        <v>5000m</v>
      </c>
      <c r="C41" s="99">
        <v>2909</v>
      </c>
      <c r="D41" s="100" t="str">
        <f>IFERROR(VLOOKUP(C41,選手男!$A$1:$E$100,5),"")</f>
        <v>坂木　　楓 1</v>
      </c>
      <c r="E41" s="101" t="s">
        <v>828</v>
      </c>
      <c r="F41" s="103"/>
      <c r="G41" s="329">
        <v>43751</v>
      </c>
      <c r="H41" s="328" t="s">
        <v>833</v>
      </c>
      <c r="I41" s="328" t="s">
        <v>212</v>
      </c>
    </row>
    <row r="42" spans="1:15" s="328" customFormat="1" x14ac:dyDescent="0.15">
      <c r="A42" s="99">
        <v>50</v>
      </c>
      <c r="B42" s="100" t="str">
        <f>IFERROR(VLOOKUP(A42,種目!$A$1:$B$41,2),"")</f>
        <v>5000m</v>
      </c>
      <c r="C42" s="99">
        <v>2911</v>
      </c>
      <c r="D42" s="100" t="str">
        <f>IFERROR(VLOOKUP(C42,選手男!$A$1:$E$100,5),"")</f>
        <v>吉田　弘輝 1</v>
      </c>
      <c r="E42" s="101" t="s">
        <v>829</v>
      </c>
      <c r="F42" s="103"/>
      <c r="G42" s="329">
        <v>43751</v>
      </c>
      <c r="H42" s="328" t="s">
        <v>833</v>
      </c>
      <c r="I42" s="328" t="s">
        <v>212</v>
      </c>
    </row>
    <row r="43" spans="1:15" s="328" customFormat="1" x14ac:dyDescent="0.15">
      <c r="A43" s="99">
        <v>50</v>
      </c>
      <c r="B43" s="100" t="str">
        <f>IFERROR(VLOOKUP(A43,種目!$A$1:$B$41,2),"")</f>
        <v>5000m</v>
      </c>
      <c r="C43" s="99">
        <v>2912</v>
      </c>
      <c r="D43" s="100" t="str">
        <f>IFERROR(VLOOKUP(C43,選手男!$A$1:$E$100,5),"")</f>
        <v>髙橋　涼輔 2</v>
      </c>
      <c r="E43" s="101" t="s">
        <v>844</v>
      </c>
      <c r="F43" s="101"/>
      <c r="G43" s="19">
        <v>43751</v>
      </c>
      <c r="H43" t="s">
        <v>846</v>
      </c>
      <c r="I43" t="s">
        <v>13</v>
      </c>
    </row>
    <row r="44" spans="1:15" x14ac:dyDescent="0.15">
      <c r="A44" s="99">
        <v>50</v>
      </c>
      <c r="B44" s="100" t="str">
        <f>IFERROR(VLOOKUP(A44,種目!$A$1:$B$41,2),"")</f>
        <v>5000m</v>
      </c>
      <c r="C44" s="99">
        <v>2990</v>
      </c>
      <c r="D44" s="100" t="str">
        <f>IFERROR(VLOOKUP(C44,選手男!$A$1:$E$100,5),"")</f>
        <v>木本　悠翔 3</v>
      </c>
      <c r="E44" s="100" t="s">
        <v>636</v>
      </c>
      <c r="F44" s="103"/>
      <c r="G44" s="19">
        <v>43658</v>
      </c>
      <c r="H44" t="s">
        <v>568</v>
      </c>
      <c r="I44" t="s">
        <v>569</v>
      </c>
      <c r="J44"/>
    </row>
    <row r="45" spans="1:15" x14ac:dyDescent="0.15">
      <c r="A45" s="99">
        <v>50</v>
      </c>
      <c r="B45" s="100" t="str">
        <f>IFERROR(VLOOKUP(A45,種目!$A$1:$B$41,2),"")</f>
        <v>5000m</v>
      </c>
      <c r="C45" s="99">
        <v>2997</v>
      </c>
      <c r="D45" s="100" t="str">
        <f>IFERROR(VLOOKUP(C45,選手男!$A$1:$E$100,5),"")</f>
        <v>寺坂　裕世 3</v>
      </c>
      <c r="E45" s="100" t="s">
        <v>257</v>
      </c>
      <c r="F45" s="103"/>
      <c r="G45" s="19">
        <v>43561</v>
      </c>
      <c r="H45" t="s">
        <v>22</v>
      </c>
      <c r="I45" t="s">
        <v>13</v>
      </c>
      <c r="J45"/>
    </row>
    <row r="46" spans="1:15" x14ac:dyDescent="0.15">
      <c r="A46" s="99">
        <v>50</v>
      </c>
      <c r="B46" s="100" t="str">
        <f>IFERROR(VLOOKUP(A46,種目!$A$1:$B$41,2),"")</f>
        <v>5000m</v>
      </c>
      <c r="C46" s="99">
        <v>2998</v>
      </c>
      <c r="D46" s="100" t="str">
        <f>IFERROR(VLOOKUP(C46,選手男!$A$1:$E$100,5),"")</f>
        <v>門重　来星 3</v>
      </c>
      <c r="E46" s="100" t="s">
        <v>304</v>
      </c>
      <c r="F46" s="103"/>
      <c r="G46" s="19">
        <v>43569</v>
      </c>
      <c r="H46" t="s">
        <v>261</v>
      </c>
      <c r="I46" t="s">
        <v>13</v>
      </c>
      <c r="J46"/>
    </row>
    <row r="47" spans="1:15" x14ac:dyDescent="0.15">
      <c r="A47" s="99">
        <v>50</v>
      </c>
      <c r="B47" s="100" t="str">
        <f>IFERROR(VLOOKUP(A47,種目!$A$1:$B$41,2),"")</f>
        <v>5000m</v>
      </c>
      <c r="C47" s="99">
        <v>2999</v>
      </c>
      <c r="D47" s="100" t="str">
        <f>IFERROR(VLOOKUP(C47,選手男!$A$1:$E$100,5),"")</f>
        <v>竹迫　蒼真 2</v>
      </c>
      <c r="E47" s="101" t="s">
        <v>845</v>
      </c>
      <c r="F47" s="101"/>
      <c r="G47" s="19">
        <v>43751</v>
      </c>
      <c r="H47" t="s">
        <v>846</v>
      </c>
      <c r="I47" t="s">
        <v>13</v>
      </c>
      <c r="J47"/>
    </row>
    <row r="48" spans="1:15" x14ac:dyDescent="0.15">
      <c r="A48" s="99">
        <v>110</v>
      </c>
      <c r="B48" s="100" t="str">
        <f>IFERROR(VLOOKUP(A48,種目!$A$1:$B$40,2),"")</f>
        <v>110mH</v>
      </c>
      <c r="C48" s="99">
        <v>2904</v>
      </c>
      <c r="D48" s="100" t="str">
        <f>IFERROR(VLOOKUP(C48,選手男!$A$1:$E$100,5),"")</f>
        <v>菅長　蒼良 2</v>
      </c>
      <c r="E48" s="101" t="s">
        <v>768</v>
      </c>
      <c r="F48" s="102" t="s">
        <v>769</v>
      </c>
      <c r="G48" s="19">
        <v>43737</v>
      </c>
      <c r="H48" t="s">
        <v>720</v>
      </c>
      <c r="I48" t="s">
        <v>13</v>
      </c>
      <c r="J48"/>
    </row>
    <row r="49" spans="1:10" x14ac:dyDescent="0.15">
      <c r="A49" s="99">
        <v>110</v>
      </c>
      <c r="B49" s="100" t="str">
        <f>IFERROR(VLOOKUP(A49,種目!$A$1:$B$41,2),"")</f>
        <v>110mH</v>
      </c>
      <c r="C49" s="99">
        <v>2992</v>
      </c>
      <c r="D49" s="100" t="str">
        <f>IFERROR(VLOOKUP(C49,選手男!$A$1:$E$100,5),"")</f>
        <v>間嶋　隆善 3</v>
      </c>
      <c r="E49" s="100" t="s">
        <v>420</v>
      </c>
      <c r="F49" s="211" t="s">
        <v>274</v>
      </c>
      <c r="G49" s="19">
        <v>43596</v>
      </c>
      <c r="H49" t="s">
        <v>157</v>
      </c>
      <c r="I49" t="s">
        <v>13</v>
      </c>
      <c r="J49"/>
    </row>
    <row r="50" spans="1:10" x14ac:dyDescent="0.15">
      <c r="A50" s="99">
        <v>110</v>
      </c>
      <c r="B50" s="100" t="str">
        <f>IFERROR(VLOOKUP(A50,種目!$A$1:$B$41,2),"")</f>
        <v>110mH</v>
      </c>
      <c r="C50" s="99">
        <v>2993</v>
      </c>
      <c r="D50" s="100" t="str">
        <f>IFERROR(VLOOKUP(C50,選手男!$A$1:$E$100,5),"")</f>
        <v>義平　凌 3</v>
      </c>
      <c r="E50" s="100" t="s">
        <v>448</v>
      </c>
      <c r="F50" s="211" t="s">
        <v>158</v>
      </c>
      <c r="G50" s="19">
        <v>43596</v>
      </c>
      <c r="H50" t="s">
        <v>157</v>
      </c>
      <c r="I50" t="s">
        <v>13</v>
      </c>
      <c r="J50"/>
    </row>
    <row r="51" spans="1:10" x14ac:dyDescent="0.15">
      <c r="A51" s="99">
        <v>400</v>
      </c>
      <c r="B51" s="100" t="str">
        <f>IFERROR(VLOOKUP(A51,種目!$A$1:$B$41,2),"")</f>
        <v>400mH</v>
      </c>
      <c r="C51" s="99">
        <v>2904</v>
      </c>
      <c r="D51" s="100" t="str">
        <f>IFERROR(VLOOKUP(C51,選手男!$A$1:$E$100,5),"")</f>
        <v>菅長　蒼良 2</v>
      </c>
      <c r="E51" s="100" t="s">
        <v>227</v>
      </c>
      <c r="F51" s="102"/>
      <c r="G51" s="19">
        <v>43561</v>
      </c>
      <c r="H51" t="s">
        <v>22</v>
      </c>
      <c r="I51" t="s">
        <v>13</v>
      </c>
      <c r="J51"/>
    </row>
    <row r="52" spans="1:10" x14ac:dyDescent="0.15">
      <c r="A52" s="99">
        <v>400</v>
      </c>
      <c r="B52" s="100" t="str">
        <f>IFERROR(VLOOKUP(A52,種目!$A$1:$B$41,2),"")</f>
        <v>400mH</v>
      </c>
      <c r="C52" s="99">
        <v>2992</v>
      </c>
      <c r="D52" s="100" t="str">
        <f>IFERROR(VLOOKUP(C52,選手男!$A$1:$E$100,5),"")</f>
        <v>間嶋　隆善 3</v>
      </c>
      <c r="E52" s="100" t="s">
        <v>504</v>
      </c>
      <c r="F52" s="212"/>
      <c r="G52" s="19">
        <v>43597</v>
      </c>
      <c r="H52" t="s">
        <v>157</v>
      </c>
      <c r="I52" t="s">
        <v>13</v>
      </c>
      <c r="J52"/>
    </row>
    <row r="53" spans="1:10" x14ac:dyDescent="0.15">
      <c r="A53" s="99">
        <v>400</v>
      </c>
      <c r="B53" s="100" t="str">
        <f>IFERROR(VLOOKUP(A53,種目!$A$1:$B$41,2),"")</f>
        <v>400mH</v>
      </c>
      <c r="C53" s="99">
        <v>2993</v>
      </c>
      <c r="D53" s="100" t="str">
        <f>IFERROR(VLOOKUP(C53,選手男!$A$1:$E$100,5),"")</f>
        <v>義平　凌 3</v>
      </c>
      <c r="E53" s="100" t="s">
        <v>502</v>
      </c>
      <c r="F53" s="212"/>
      <c r="G53" s="19">
        <v>43597</v>
      </c>
      <c r="H53" t="s">
        <v>157</v>
      </c>
      <c r="I53" t="s">
        <v>13</v>
      </c>
      <c r="J53"/>
    </row>
    <row r="54" spans="1:10" x14ac:dyDescent="0.15">
      <c r="A54" s="99">
        <v>3000</v>
      </c>
      <c r="B54" s="100" t="str">
        <f>IFERROR(VLOOKUP(A54,種目!$A$1:$B$41,2),"")</f>
        <v>3000mSC</v>
      </c>
      <c r="C54" s="99">
        <v>2902</v>
      </c>
      <c r="D54" s="100" t="str">
        <f>IFERROR(VLOOKUP(C54,選手男!$A$1:$E$100,5),"")</f>
        <v>大髙　流南 2</v>
      </c>
      <c r="E54" s="100" t="s">
        <v>588</v>
      </c>
      <c r="F54" s="211"/>
      <c r="G54" s="268">
        <v>43666</v>
      </c>
      <c r="H54" s="267" t="s">
        <v>574</v>
      </c>
      <c r="I54" s="267" t="s">
        <v>13</v>
      </c>
      <c r="J54"/>
    </row>
    <row r="55" spans="1:10" x14ac:dyDescent="0.15">
      <c r="A55" s="99">
        <v>3000</v>
      </c>
      <c r="B55" s="100" t="str">
        <f>IFERROR(VLOOKUP(A55,種目!$A$1:$B$40,2),"")</f>
        <v>3000mSC</v>
      </c>
      <c r="C55" s="99">
        <v>2906</v>
      </c>
      <c r="D55" s="100" t="str">
        <f>IFERROR(VLOOKUP(C55,選手男!$A$1:$E$100,5),"")</f>
        <v>荒木　鷹飛 2</v>
      </c>
      <c r="E55" s="101" t="s">
        <v>759</v>
      </c>
      <c r="F55" s="102"/>
      <c r="G55" s="19">
        <v>43736</v>
      </c>
      <c r="H55" t="s">
        <v>720</v>
      </c>
      <c r="I55" t="s">
        <v>13</v>
      </c>
      <c r="J55"/>
    </row>
    <row r="56" spans="1:10" x14ac:dyDescent="0.15">
      <c r="A56" s="99">
        <v>3000</v>
      </c>
      <c r="B56" s="100" t="str">
        <f>IFERROR(VLOOKUP(A56,種目!$A$1:$B$41,2),"")</f>
        <v>3000mSC</v>
      </c>
      <c r="C56" s="99">
        <v>2990</v>
      </c>
      <c r="D56" s="100" t="str">
        <f>IFERROR(VLOOKUP(C56,選手男!$A$1:$E$100,5),"")</f>
        <v>木本　悠翔 3</v>
      </c>
      <c r="E56" s="100" t="s">
        <v>306</v>
      </c>
      <c r="F56" s="103"/>
      <c r="G56" s="19">
        <v>43569</v>
      </c>
      <c r="H56" t="s">
        <v>261</v>
      </c>
      <c r="I56" t="s">
        <v>13</v>
      </c>
      <c r="J56"/>
    </row>
    <row r="57" spans="1:10" x14ac:dyDescent="0.15">
      <c r="A57" s="99">
        <v>3000</v>
      </c>
      <c r="B57" s="100" t="str">
        <f>IFERROR(VLOOKUP(A57,種目!$A$1:$B$41,2),"")</f>
        <v>3000mSC</v>
      </c>
      <c r="C57" s="99">
        <v>2997</v>
      </c>
      <c r="D57" s="100" t="str">
        <f>IFERROR(VLOOKUP(C57,選手男!$A$1:$E$100,5),"")</f>
        <v>寺坂　裕世 3</v>
      </c>
      <c r="E57" s="100" t="s">
        <v>463</v>
      </c>
      <c r="F57" s="212"/>
      <c r="G57" s="19">
        <v>43596</v>
      </c>
      <c r="H57" t="s">
        <v>157</v>
      </c>
      <c r="I57" t="s">
        <v>13</v>
      </c>
      <c r="J57"/>
    </row>
    <row r="58" spans="1:10" x14ac:dyDescent="0.15">
      <c r="A58" s="99">
        <v>10000</v>
      </c>
      <c r="B58" s="100" t="str">
        <f>IFERROR(VLOOKUP(A58,種目!$A$1:$B$41,2),"")</f>
        <v>10000m</v>
      </c>
      <c r="C58" s="99">
        <v>2990</v>
      </c>
      <c r="D58" s="100" t="str">
        <f>IFERROR(VLOOKUP(C58,選手男!$A$1:$E$100,5),"")</f>
        <v>木本　悠翔 3</v>
      </c>
      <c r="E58" s="100" t="s">
        <v>294</v>
      </c>
      <c r="F58" s="102"/>
      <c r="G58" s="19">
        <v>43568</v>
      </c>
      <c r="H58" t="s">
        <v>261</v>
      </c>
      <c r="I58" t="s">
        <v>13</v>
      </c>
      <c r="J58"/>
    </row>
    <row r="59" spans="1:10" x14ac:dyDescent="0.15">
      <c r="A59" s="99">
        <v>20001</v>
      </c>
      <c r="B59" s="100" t="str">
        <f>IFERROR(VLOOKUP(A59,種目!$A$1:$B$40,2),"")</f>
        <v>走高跳</v>
      </c>
      <c r="C59" s="99">
        <v>2904</v>
      </c>
      <c r="D59" s="100" t="str">
        <f>IFERROR(VLOOKUP(C59,選手男!$A$1:$E$100,5),"")</f>
        <v>菅長　蒼良 2</v>
      </c>
      <c r="E59" s="101" t="s">
        <v>794</v>
      </c>
      <c r="F59" s="102"/>
      <c r="G59" s="19">
        <v>43737</v>
      </c>
      <c r="H59" t="s">
        <v>720</v>
      </c>
      <c r="I59" t="s">
        <v>13</v>
      </c>
      <c r="J59"/>
    </row>
    <row r="60" spans="1:10" x14ac:dyDescent="0.15">
      <c r="A60" s="99">
        <v>20001</v>
      </c>
      <c r="B60" s="100" t="str">
        <f>IFERROR(VLOOKUP(A60,種目!$A$1:$B$41,2),"")</f>
        <v>走高跳</v>
      </c>
      <c r="C60" s="99">
        <v>2992</v>
      </c>
      <c r="D60" s="100" t="str">
        <f>IFERROR(VLOOKUP(C60,選手男!$A$1:$E$100,5),"")</f>
        <v>間嶋　隆善 3</v>
      </c>
      <c r="E60" s="100" t="s">
        <v>510</v>
      </c>
      <c r="F60" s="211"/>
      <c r="G60" s="19">
        <v>43597</v>
      </c>
      <c r="H60" t="s">
        <v>157</v>
      </c>
      <c r="I60" t="s">
        <v>13</v>
      </c>
      <c r="J60"/>
    </row>
    <row r="61" spans="1:10" x14ac:dyDescent="0.15">
      <c r="A61" s="99">
        <v>20003</v>
      </c>
      <c r="B61" s="100" t="str">
        <f>IFERROR(VLOOKUP(A61,種目!$A$1:$B$41,2),"")</f>
        <v>走幅跳</v>
      </c>
      <c r="C61" s="99">
        <v>2904</v>
      </c>
      <c r="D61" s="100" t="str">
        <f>IFERROR(VLOOKUP(C61,選手男!$A$1:$E$100,5),"")</f>
        <v>菅長　蒼良 2</v>
      </c>
      <c r="E61" s="100" t="s">
        <v>655</v>
      </c>
      <c r="F61" s="211" t="s">
        <v>650</v>
      </c>
      <c r="G61" s="268">
        <v>43697</v>
      </c>
      <c r="H61" s="267" t="s">
        <v>658</v>
      </c>
      <c r="I61" s="267" t="s">
        <v>212</v>
      </c>
      <c r="J61"/>
    </row>
    <row r="62" spans="1:10" x14ac:dyDescent="0.15">
      <c r="A62" s="99">
        <v>20003</v>
      </c>
      <c r="B62" s="100" t="str">
        <f>IFERROR(VLOOKUP(A62,種目!$A$1:$B$41,2),"")</f>
        <v>走幅跳</v>
      </c>
      <c r="C62" s="99">
        <v>2989</v>
      </c>
      <c r="D62" s="100" t="str">
        <f>IFERROR(VLOOKUP(C62,選手男!$A$1:$E$100,5),"")</f>
        <v>菅長　海良 3</v>
      </c>
      <c r="E62" s="100" t="s">
        <v>310</v>
      </c>
      <c r="F62" s="102" t="s">
        <v>285</v>
      </c>
      <c r="G62" s="19">
        <v>43575</v>
      </c>
      <c r="H62" t="s">
        <v>313</v>
      </c>
      <c r="I62" t="s">
        <v>212</v>
      </c>
      <c r="J62"/>
    </row>
    <row r="63" spans="1:10" x14ac:dyDescent="0.15">
      <c r="A63" s="99">
        <v>20003</v>
      </c>
      <c r="B63" s="100" t="str">
        <f>IFERROR(VLOOKUP(A63,種目!$A$1:$B$41,2),"")</f>
        <v>走幅跳</v>
      </c>
      <c r="C63" s="99">
        <v>2989</v>
      </c>
      <c r="D63" s="100" t="str">
        <f>IFERROR(VLOOKUP(C63,選手男!$A$1:$E$100,5),"")</f>
        <v>菅長　海良 3</v>
      </c>
      <c r="E63" s="100" t="s">
        <v>529</v>
      </c>
      <c r="F63" s="211" t="s">
        <v>530</v>
      </c>
      <c r="G63" s="19">
        <v>43616</v>
      </c>
      <c r="H63" s="238" t="s">
        <v>561</v>
      </c>
      <c r="I63" s="239" t="s">
        <v>212</v>
      </c>
      <c r="J63"/>
    </row>
    <row r="64" spans="1:10" x14ac:dyDescent="0.15">
      <c r="A64" s="99">
        <v>20003</v>
      </c>
      <c r="B64" s="100" t="str">
        <f>IFERROR(VLOOKUP(A64,種目!$A$1:$B$41,2),"")</f>
        <v>走幅跳</v>
      </c>
      <c r="C64" s="99">
        <v>2994</v>
      </c>
      <c r="D64" s="100" t="str">
        <f>IFERROR(VLOOKUP(C64,選手男!$A$1:$E$100,5),"")</f>
        <v>井上　泰壱 3</v>
      </c>
      <c r="E64" s="100" t="s">
        <v>461</v>
      </c>
      <c r="F64" s="211" t="s">
        <v>436</v>
      </c>
      <c r="G64" s="19">
        <v>43596</v>
      </c>
      <c r="H64" t="s">
        <v>157</v>
      </c>
      <c r="I64" t="s">
        <v>13</v>
      </c>
      <c r="J64"/>
    </row>
    <row r="65" spans="1:10" x14ac:dyDescent="0.15">
      <c r="A65" s="99">
        <v>20010</v>
      </c>
      <c r="B65" s="100" t="str">
        <f>IFERROR(VLOOKUP(A65,種目!$A$1:$B$40,2),"")</f>
        <v>砲丸投</v>
      </c>
      <c r="C65" s="99">
        <v>2904</v>
      </c>
      <c r="D65" s="100" t="str">
        <f>IFERROR(VLOOKUP(C65,選手男!$A$1:$E$100,5),"")</f>
        <v>菅長　蒼良 2</v>
      </c>
      <c r="E65" s="101" t="s">
        <v>815</v>
      </c>
      <c r="F65" s="102"/>
      <c r="G65" s="19">
        <v>43736</v>
      </c>
      <c r="H65" t="s">
        <v>720</v>
      </c>
      <c r="I65" t="s">
        <v>13</v>
      </c>
      <c r="J65"/>
    </row>
    <row r="66" spans="1:10" x14ac:dyDescent="0.15">
      <c r="A66" s="99">
        <v>20010</v>
      </c>
      <c r="B66" s="100" t="str">
        <f>IFERROR(VLOOKUP(A66,種目!$A$1:$B$40,2),"")</f>
        <v>砲丸投</v>
      </c>
      <c r="C66" s="99">
        <v>2910</v>
      </c>
      <c r="D66" s="100" t="str">
        <f>IFERROR(VLOOKUP(C66,選手男!$A$1:$E$100,5),"")</f>
        <v>森山　智貴 1</v>
      </c>
      <c r="E66" s="100" t="s">
        <v>691</v>
      </c>
      <c r="F66" s="103"/>
      <c r="G66" s="19">
        <v>43709</v>
      </c>
      <c r="H66" t="s">
        <v>692</v>
      </c>
      <c r="I66" t="s">
        <v>693</v>
      </c>
      <c r="J66"/>
    </row>
    <row r="67" spans="1:10" x14ac:dyDescent="0.15">
      <c r="A67" s="99">
        <v>20010</v>
      </c>
      <c r="B67" s="100" t="str">
        <f>IFERROR(VLOOKUP(A67,種目!$A$1:$B$41,2),"")</f>
        <v>砲丸投</v>
      </c>
      <c r="C67" s="99">
        <v>2996</v>
      </c>
      <c r="D67" s="100" t="str">
        <f>IFERROR(VLOOKUP(C67,選手男!$A$1:$E$100,5),"")</f>
        <v>井原　幸佑 3</v>
      </c>
      <c r="E67" s="100" t="s">
        <v>509</v>
      </c>
      <c r="F67" s="212"/>
      <c r="G67" s="19">
        <v>43597</v>
      </c>
      <c r="H67" t="s">
        <v>157</v>
      </c>
      <c r="I67" t="s">
        <v>13</v>
      </c>
      <c r="J67"/>
    </row>
    <row r="68" spans="1:10" x14ac:dyDescent="0.15">
      <c r="A68" s="99">
        <v>20040</v>
      </c>
      <c r="B68" s="100" t="str">
        <f>IFERROR(VLOOKUP(A68,種目!$A$1:$B$40,2),"")</f>
        <v>やり投</v>
      </c>
      <c r="C68" s="99">
        <v>2904</v>
      </c>
      <c r="D68" s="100" t="str">
        <f>IFERROR(VLOOKUP(C68,選手男!$A$1:$E$100,5),"")</f>
        <v>菅長　蒼良 2</v>
      </c>
      <c r="E68" s="101" t="s">
        <v>785</v>
      </c>
      <c r="F68" s="102"/>
      <c r="G68" s="19">
        <v>43737</v>
      </c>
      <c r="H68" t="s">
        <v>720</v>
      </c>
      <c r="I68" t="s">
        <v>13</v>
      </c>
      <c r="J68"/>
    </row>
    <row r="69" spans="1:10" x14ac:dyDescent="0.15">
      <c r="A69" s="99">
        <v>20040</v>
      </c>
      <c r="B69" s="100" t="str">
        <f>IFERROR(VLOOKUP(A69,種目!$A$1:$B$41,2),"")</f>
        <v>やり投</v>
      </c>
      <c r="C69" s="99">
        <v>2910</v>
      </c>
      <c r="D69" s="100" t="str">
        <f>IFERROR(VLOOKUP(C69,選手男!$A$1:$E$100,5),"")</f>
        <v>森山　智貴 1</v>
      </c>
      <c r="E69" s="100" t="s">
        <v>594</v>
      </c>
      <c r="F69" s="211"/>
      <c r="G69" s="268">
        <v>43666</v>
      </c>
      <c r="H69" s="267" t="s">
        <v>574</v>
      </c>
      <c r="I69" s="267" t="s">
        <v>13</v>
      </c>
      <c r="J69"/>
    </row>
    <row r="70" spans="1:10" x14ac:dyDescent="0.15">
      <c r="A70" s="99">
        <v>20040</v>
      </c>
      <c r="B70" s="100" t="str">
        <f>IFERROR(VLOOKUP(A70,種目!$A$1:$B$41,2),"")</f>
        <v>やり投</v>
      </c>
      <c r="C70" s="99">
        <v>2996</v>
      </c>
      <c r="D70" s="100" t="str">
        <f>IFERROR(VLOOKUP(C70,選手男!$A$1:$E$100,5),"")</f>
        <v>井原　幸佑 3</v>
      </c>
      <c r="E70" s="100" t="s">
        <v>447</v>
      </c>
      <c r="F70" s="211"/>
      <c r="G70" s="19">
        <v>43596</v>
      </c>
      <c r="H70" t="s">
        <v>157</v>
      </c>
      <c r="I70" t="s">
        <v>13</v>
      </c>
      <c r="J70"/>
    </row>
    <row r="71" spans="1:10" x14ac:dyDescent="0.15">
      <c r="A71" s="99">
        <v>20050</v>
      </c>
      <c r="B71" s="100" t="str">
        <f>IFERROR(VLOOKUP(A71,種目!$A$1:$B$40,2),"")</f>
        <v>８種競技</v>
      </c>
      <c r="C71" s="99">
        <v>2904</v>
      </c>
      <c r="D71" s="100" t="str">
        <f>IFERROR(VLOOKUP(C71,選手男!$A$1:$E$100,5),"")</f>
        <v>菅長　蒼良 2</v>
      </c>
      <c r="E71" s="101">
        <v>4202</v>
      </c>
      <c r="F71" s="103"/>
      <c r="G71" s="19">
        <v>43736</v>
      </c>
      <c r="H71" t="s">
        <v>720</v>
      </c>
      <c r="I71" t="s">
        <v>13</v>
      </c>
      <c r="J71"/>
    </row>
    <row r="72" spans="1:10" x14ac:dyDescent="0.15">
      <c r="A72" s="99"/>
      <c r="B72" s="100"/>
      <c r="C72" s="99"/>
      <c r="D72" s="100"/>
      <c r="E72" s="101"/>
      <c r="F72" s="103"/>
      <c r="G72" s="329"/>
      <c r="H72" s="328"/>
      <c r="I72" s="328"/>
      <c r="J72"/>
    </row>
    <row r="73" spans="1:10" x14ac:dyDescent="0.15">
      <c r="A73" s="99"/>
      <c r="B73" s="100"/>
      <c r="C73" s="99"/>
      <c r="D73" s="100"/>
      <c r="E73" s="101"/>
      <c r="F73" s="103"/>
      <c r="G73" s="329"/>
      <c r="H73" s="328"/>
      <c r="I73" s="328"/>
      <c r="J73"/>
    </row>
    <row r="74" spans="1:10" x14ac:dyDescent="0.15">
      <c r="A74" s="99"/>
      <c r="B74" s="100"/>
      <c r="C74" s="99"/>
      <c r="D74" s="100"/>
      <c r="E74" s="101"/>
      <c r="F74" s="102"/>
      <c r="G74" s="329"/>
      <c r="H74" s="328"/>
      <c r="I74" s="328"/>
      <c r="J74"/>
    </row>
    <row r="75" spans="1:10" x14ac:dyDescent="0.15">
      <c r="A75" s="99"/>
      <c r="B75" s="100"/>
      <c r="C75" s="99"/>
      <c r="D75" s="100"/>
      <c r="E75" s="100"/>
      <c r="F75" s="103"/>
      <c r="G75" s="19"/>
      <c r="H75"/>
      <c r="I75"/>
      <c r="J75"/>
    </row>
    <row r="76" spans="1:10" x14ac:dyDescent="0.15">
      <c r="A76" s="99"/>
      <c r="B76" s="100"/>
      <c r="C76" s="99"/>
      <c r="D76" s="100"/>
      <c r="E76" s="100"/>
      <c r="F76" s="212"/>
      <c r="G76" s="268"/>
      <c r="H76" s="267"/>
      <c r="I76" s="267"/>
      <c r="J76"/>
    </row>
    <row r="77" spans="1:10" x14ac:dyDescent="0.15">
      <c r="E77"/>
      <c r="F77"/>
      <c r="G77"/>
      <c r="H77"/>
      <c r="I77"/>
      <c r="J77"/>
    </row>
    <row r="78" spans="1:10" x14ac:dyDescent="0.15">
      <c r="E78"/>
      <c r="F78"/>
      <c r="G78"/>
      <c r="H78"/>
      <c r="I78"/>
      <c r="J78"/>
    </row>
  </sheetData>
  <sortState xmlns:xlrd2="http://schemas.microsoft.com/office/spreadsheetml/2017/richdata2" ref="A2:I75">
    <sortCondition ref="A2:A75"/>
    <sortCondition ref="C2:C75"/>
  </sortState>
  <phoneticPr fontId="2"/>
  <conditionalFormatting sqref="E2:E10 E34 E12 E15:E17 E23">
    <cfRule type="expression" dxfId="87" priority="149" stopIfTrue="1">
      <formula>AND(#REF!&gt;1,$D2="")</formula>
    </cfRule>
  </conditionalFormatting>
  <conditionalFormatting sqref="E13:E14">
    <cfRule type="expression" dxfId="86" priority="51" stopIfTrue="1">
      <formula>AND(#REF!&gt;1,$D13="")</formula>
    </cfRule>
  </conditionalFormatting>
  <conditionalFormatting sqref="E46 E49:E50 E24:E30 E35:E37 E56:E59 E18:E22 E44">
    <cfRule type="expression" dxfId="85" priority="48" stopIfTrue="1">
      <formula>AND(#REF!&gt;1,$D18="")</formula>
    </cfRule>
  </conditionalFormatting>
  <conditionalFormatting sqref="E31">
    <cfRule type="expression" dxfId="84" priority="33" stopIfTrue="1">
      <formula>AND(#REF!&gt;1,$D31="")</formula>
    </cfRule>
  </conditionalFormatting>
  <conditionalFormatting sqref="E32:E33 H32:H33 K32:K33">
    <cfRule type="expression" dxfId="83" priority="32" stopIfTrue="1">
      <formula>AND(#REF!&gt;1,$D32="")</formula>
    </cfRule>
  </conditionalFormatting>
  <conditionalFormatting sqref="E45">
    <cfRule type="expression" dxfId="82" priority="25" stopIfTrue="1">
      <formula>AND(#REF!&gt;1,$D45="")</formula>
    </cfRule>
  </conditionalFormatting>
  <conditionalFormatting sqref="H45">
    <cfRule type="expression" dxfId="81" priority="24" stopIfTrue="1">
      <formula>AND(#REF!&gt;1,$D45="")</formula>
    </cfRule>
  </conditionalFormatting>
  <conditionalFormatting sqref="E47:E48">
    <cfRule type="expression" dxfId="80" priority="23" stopIfTrue="1">
      <formula>AND(#REF!&gt;1,$D47="")</formula>
    </cfRule>
  </conditionalFormatting>
  <conditionalFormatting sqref="E11">
    <cfRule type="expression" dxfId="79" priority="20" stopIfTrue="1">
      <formula>AND(#REF!&gt;1,$D11="")</formula>
    </cfRule>
  </conditionalFormatting>
  <conditionalFormatting sqref="E60 E51:E55">
    <cfRule type="expression" dxfId="78" priority="18" stopIfTrue="1">
      <formula>AND(#REF!&gt;1,$D51="")</formula>
    </cfRule>
  </conditionalFormatting>
  <conditionalFormatting sqref="E62">
    <cfRule type="expression" dxfId="77" priority="15" stopIfTrue="1">
      <formula>AND(#REF!&gt;1,$D62="")</formula>
    </cfRule>
  </conditionalFormatting>
  <conditionalFormatting sqref="E63:E65">
    <cfRule type="expression" dxfId="76" priority="14" stopIfTrue="1">
      <formula>AND(#REF!&gt;1,$D63="")</formula>
    </cfRule>
  </conditionalFormatting>
  <conditionalFormatting sqref="E69:E70">
    <cfRule type="expression" dxfId="75" priority="13" stopIfTrue="1">
      <formula>AND(#REF!&gt;1,$D69="")</formula>
    </cfRule>
  </conditionalFormatting>
  <conditionalFormatting sqref="E66">
    <cfRule type="expression" dxfId="74" priority="12" stopIfTrue="1">
      <formula>AND(#REF!&gt;1,$D66="")</formula>
    </cfRule>
  </conditionalFormatting>
  <conditionalFormatting sqref="E67:E68">
    <cfRule type="expression" dxfId="73" priority="9" stopIfTrue="1">
      <formula>AND(#REF!&gt;1,$D67="")</formula>
    </cfRule>
  </conditionalFormatting>
  <conditionalFormatting sqref="E71">
    <cfRule type="expression" dxfId="72" priority="8" stopIfTrue="1">
      <formula>AND(#REF!&gt;1,$D71="")</formula>
    </cfRule>
  </conditionalFormatting>
  <conditionalFormatting sqref="E76">
    <cfRule type="expression" dxfId="71" priority="7" stopIfTrue="1">
      <formula>AND(#REF!&gt;1,$D76="")</formula>
    </cfRule>
  </conditionalFormatting>
  <conditionalFormatting sqref="E38:E42">
    <cfRule type="expression" dxfId="70" priority="6" stopIfTrue="1">
      <formula>AND(#REF!&gt;1,$D38="")</formula>
    </cfRule>
  </conditionalFormatting>
  <conditionalFormatting sqref="E43">
    <cfRule type="expression" dxfId="69" priority="5" stopIfTrue="1">
      <formula>AND(#REF!&gt;1,$D43="")</formula>
    </cfRule>
  </conditionalFormatting>
  <conditionalFormatting sqref="F72:F73">
    <cfRule type="expression" dxfId="3" priority="4" stopIfTrue="1">
      <formula>AND(#REF!&gt;1,$D72="")</formula>
    </cfRule>
  </conditionalFormatting>
  <conditionalFormatting sqref="F74:F75">
    <cfRule type="expression" dxfId="2" priority="3" stopIfTrue="1">
      <formula>AND(#REF!&gt;1,$D74="")</formula>
    </cfRule>
  </conditionalFormatting>
  <conditionalFormatting sqref="E72:E73">
    <cfRule type="expression" dxfId="1" priority="2" stopIfTrue="1">
      <formula>AND(#REF!&gt;1,$D72="")</formula>
    </cfRule>
  </conditionalFormatting>
  <conditionalFormatting sqref="E74:E75">
    <cfRule type="expression" dxfId="0" priority="1" stopIfTrue="1">
      <formula>AND(#REF!&gt;1,$D74="")</formula>
    </cfRule>
  </conditionalFormatting>
  <dataValidations count="6">
    <dataValidation imeMode="halfAlpha" allowBlank="1" showInputMessage="1" showErrorMessage="1" sqref="E26:L26 E27:F27 E31:M33 E28:M29 E30:F30 G45:I45 E24:F25 E61:G62 A2:A23 E63:M66 E34:F37 A38:A43 E44:F60 C2:C76 E67:F71 E76:F76 A72:A75" xr:uid="{00000000-0002-0000-1300-000000000000}"/>
    <dataValidation imeMode="hiragana" allowBlank="1" showInputMessage="1" sqref="J9:K10" xr:uid="{00000000-0002-0000-1300-000001000000}"/>
    <dataValidation imeMode="hiragana" allowBlank="1" showInputMessage="1" showErrorMessage="1" sqref="N32:O33" xr:uid="{00000000-0002-0000-1300-000002000000}"/>
    <dataValidation type="whole" imeMode="halfAlpha" allowBlank="1" showInputMessage="1" showErrorMessage="1" sqref="A24:A37 A44:A71 A76" xr:uid="{00000000-0002-0000-1300-000003000000}">
      <formula1>1</formula1>
      <formula2>100000</formula2>
    </dataValidation>
    <dataValidation imeMode="halfAlpha" allowBlank="1" showInputMessage="1" sqref="E2:F23 E38:F43 E72:F75" xr:uid="{00000000-0002-0000-1300-000004000000}"/>
    <dataValidation allowBlank="1" showInputMessage="1" sqref="G2:G76 D2:D76 B2:B76" xr:uid="{00000000-0002-0000-1300-000005000000}"/>
  </dataValidations>
  <printOptions gridLines="1"/>
  <pageMargins left="0.70866141732283472" right="0.70866141732283472" top="0.74803149606299213" bottom="0.74803149606299213" header="0.31496062992125984" footer="0.31496062992125984"/>
  <pageSetup paperSize="9" scale="96" fitToHeight="0" orientation="portrait" verticalDpi="4294967292" r:id="rId1"/>
  <headerFooter>
    <oddHeader>&amp;L&amp;"-,太字"&amp;14平成31年度　　　&amp;D現在</oddHeader>
  </headerFooter>
  <rowBreaks count="1" manualBreakCount="1">
    <brk id="61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7">
    <pageSetUpPr fitToPage="1"/>
  </sheetPr>
  <dimension ref="A1:I48"/>
  <sheetViews>
    <sheetView view="pageBreakPreview" topLeftCell="A21" zoomScaleNormal="100" zoomScaleSheetLayoutView="100" workbookViewId="0">
      <selection activeCell="A24" sqref="A24:XFD25"/>
    </sheetView>
  </sheetViews>
  <sheetFormatPr defaultRowHeight="13.5" x14ac:dyDescent="0.15"/>
  <cols>
    <col min="1" max="1" width="7.125" style="7" bestFit="1" customWidth="1"/>
    <col min="2" max="2" width="9.5" style="7" bestFit="1" customWidth="1"/>
    <col min="3" max="3" width="5.5" style="7" bestFit="1" customWidth="1"/>
    <col min="4" max="4" width="13.875" style="7" bestFit="1" customWidth="1"/>
    <col min="5" max="5" width="9.5" style="7" bestFit="1" customWidth="1"/>
    <col min="6" max="6" width="10.5" style="7" bestFit="1" customWidth="1"/>
    <col min="7" max="7" width="11.625" style="7" bestFit="1" customWidth="1"/>
    <col min="8" max="8" width="25.5" style="7" bestFit="1" customWidth="1"/>
    <col min="9" max="9" width="9" style="7" bestFit="1" customWidth="1"/>
  </cols>
  <sheetData>
    <row r="1" spans="1:9" x14ac:dyDescent="0.15">
      <c r="A1" s="7" t="s">
        <v>6</v>
      </c>
      <c r="B1" s="7" t="s">
        <v>23</v>
      </c>
      <c r="C1" s="7" t="s">
        <v>68</v>
      </c>
      <c r="D1" s="7" t="s">
        <v>1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</row>
    <row r="2" spans="1:9" x14ac:dyDescent="0.15">
      <c r="A2" s="99">
        <v>1</v>
      </c>
      <c r="B2" s="100" t="str">
        <f>IFERROR(VLOOKUP(A2,種目!$A$1:$B$40,2),"")</f>
        <v>100m</v>
      </c>
      <c r="C2" s="99">
        <v>2902</v>
      </c>
      <c r="D2" s="100" t="str">
        <f>IFERROR(VLOOKUP(C2,選手女!$A$1:$E$100,5),"")</f>
        <v>松本　音香 2</v>
      </c>
      <c r="E2" s="101" t="s">
        <v>400</v>
      </c>
      <c r="F2" s="102" t="s">
        <v>401</v>
      </c>
      <c r="G2" s="19">
        <v>43586</v>
      </c>
      <c r="H2" t="s">
        <v>337</v>
      </c>
      <c r="I2" t="s">
        <v>105</v>
      </c>
    </row>
    <row r="3" spans="1:9" x14ac:dyDescent="0.15">
      <c r="A3" s="99">
        <v>1</v>
      </c>
      <c r="B3" s="100" t="str">
        <f>IFERROR(VLOOKUP(A3,種目!$A$1:$B$40,2),"")</f>
        <v>100m</v>
      </c>
      <c r="C3" s="99">
        <v>2903</v>
      </c>
      <c r="D3" s="100" t="str">
        <f>IFERROR(VLOOKUP(C3,選手女!$A$1:$E$100,5),"")</f>
        <v>濱本　　月 2</v>
      </c>
      <c r="E3" s="101" t="s">
        <v>694</v>
      </c>
      <c r="F3" s="102" t="s">
        <v>650</v>
      </c>
      <c r="G3" s="19">
        <v>43709</v>
      </c>
      <c r="H3" t="s">
        <v>692</v>
      </c>
      <c r="I3" t="s">
        <v>693</v>
      </c>
    </row>
    <row r="4" spans="1:9" x14ac:dyDescent="0.15">
      <c r="A4" s="99">
        <v>1</v>
      </c>
      <c r="B4" s="100" t="str">
        <f>IFERROR(VLOOKUP(A4,種目!$A$1:$B$40,2),"")</f>
        <v>100m</v>
      </c>
      <c r="C4" s="99">
        <v>2904</v>
      </c>
      <c r="D4" s="100" t="str">
        <f>IFERROR(VLOOKUP(C4,選手女!$A$1:$E$100,5),"")</f>
        <v>横山　怜那 1</v>
      </c>
      <c r="E4" s="100" t="s">
        <v>595</v>
      </c>
      <c r="F4" s="211" t="s">
        <v>596</v>
      </c>
      <c r="G4" s="268">
        <v>43666</v>
      </c>
      <c r="H4" s="267" t="s">
        <v>574</v>
      </c>
      <c r="I4" s="267" t="s">
        <v>13</v>
      </c>
    </row>
    <row r="5" spans="1:9" x14ac:dyDescent="0.15">
      <c r="A5" s="99">
        <v>1</v>
      </c>
      <c r="B5" s="100" t="str">
        <f>IFERROR(VLOOKUP(A5,種目!$A$1:$B$40,2),"")</f>
        <v>100m</v>
      </c>
      <c r="C5" s="99">
        <v>2994</v>
      </c>
      <c r="D5" s="100" t="str">
        <f>IFERROR(VLOOKUP(C5,選手女!$A$1:$E$100,5),"")</f>
        <v>米元　瑞希 2</v>
      </c>
      <c r="E5" s="101" t="s">
        <v>734</v>
      </c>
      <c r="F5" s="102" t="s">
        <v>185</v>
      </c>
      <c r="G5" s="19">
        <v>43736</v>
      </c>
      <c r="H5" t="s">
        <v>720</v>
      </c>
      <c r="I5" t="s">
        <v>13</v>
      </c>
    </row>
    <row r="6" spans="1:9" x14ac:dyDescent="0.15">
      <c r="A6" s="99">
        <v>1</v>
      </c>
      <c r="B6" s="100" t="str">
        <f>IFERROR(VLOOKUP(A6,種目!$A$1:$B$41,2),"")</f>
        <v>100m</v>
      </c>
      <c r="C6" s="99">
        <v>2995</v>
      </c>
      <c r="D6" s="100" t="str">
        <f>IFERROR(VLOOKUP(C6,選手女!$A$1:$E$100,5),"")</f>
        <v>梶原　彩美 2</v>
      </c>
      <c r="E6" s="101" t="s">
        <v>366</v>
      </c>
      <c r="F6" s="102" t="s">
        <v>126</v>
      </c>
      <c r="G6" s="19">
        <v>43583</v>
      </c>
      <c r="H6" t="s">
        <v>336</v>
      </c>
      <c r="I6" t="s">
        <v>13</v>
      </c>
    </row>
    <row r="7" spans="1:9" x14ac:dyDescent="0.15">
      <c r="A7" s="99">
        <v>1</v>
      </c>
      <c r="B7" s="100" t="str">
        <f>IFERROR(VLOOKUP(A7,種目!$A$1:$B$40,2),"")</f>
        <v>100m</v>
      </c>
      <c r="C7" s="99">
        <v>2995</v>
      </c>
      <c r="D7" s="100" t="str">
        <f>IFERROR(VLOOKUP(C7,選手女!$A$1:$E$100,5),"")</f>
        <v>梶原　彩美 2</v>
      </c>
      <c r="E7" s="100" t="s">
        <v>427</v>
      </c>
      <c r="F7" s="211" t="s">
        <v>173</v>
      </c>
      <c r="G7" s="19">
        <v>43595</v>
      </c>
      <c r="H7" t="s">
        <v>157</v>
      </c>
      <c r="I7" t="s">
        <v>13</v>
      </c>
    </row>
    <row r="8" spans="1:9" x14ac:dyDescent="0.15">
      <c r="A8" s="99">
        <v>2</v>
      </c>
      <c r="B8" s="100" t="str">
        <f>IFERROR(VLOOKUP(A8,種目!$A$1:$B$40,2),"")</f>
        <v>200m</v>
      </c>
      <c r="C8" s="99">
        <v>2902</v>
      </c>
      <c r="D8" s="100" t="str">
        <f>IFERROR(VLOOKUP(C8,選手女!$A$1:$E$100,5),"")</f>
        <v>松本　音香 2</v>
      </c>
      <c r="E8" s="101" t="s">
        <v>819</v>
      </c>
      <c r="F8" s="102" t="s">
        <v>820</v>
      </c>
      <c r="G8" s="19">
        <v>43737</v>
      </c>
      <c r="H8" t="s">
        <v>720</v>
      </c>
      <c r="I8" t="s">
        <v>13</v>
      </c>
    </row>
    <row r="9" spans="1:9" x14ac:dyDescent="0.15">
      <c r="A9" s="99">
        <v>2</v>
      </c>
      <c r="B9" s="100" t="str">
        <f>IFERROR(VLOOKUP(A9,種目!$A$1:$B$40,2),"")</f>
        <v>200m</v>
      </c>
      <c r="C9" s="99">
        <v>2903</v>
      </c>
      <c r="D9" s="100" t="str">
        <f>IFERROR(VLOOKUP(C9,選手女!$A$1:$E$100,5),"")</f>
        <v>濱本　　月 2</v>
      </c>
      <c r="E9" s="100" t="s">
        <v>450</v>
      </c>
      <c r="F9" s="211" t="s">
        <v>126</v>
      </c>
      <c r="G9" s="19">
        <v>43617</v>
      </c>
      <c r="H9" t="s">
        <v>560</v>
      </c>
      <c r="I9" t="s">
        <v>562</v>
      </c>
    </row>
    <row r="10" spans="1:9" x14ac:dyDescent="0.15">
      <c r="A10" s="99">
        <v>2</v>
      </c>
      <c r="B10" s="100" t="str">
        <f>IFERROR(VLOOKUP(A10,種目!$A$1:$B$40,2),"")</f>
        <v>200m</v>
      </c>
      <c r="C10" s="99">
        <v>2904</v>
      </c>
      <c r="D10" s="100" t="str">
        <f>IFERROR(VLOOKUP(C10,選手女!$A$1:$E$100,5),"")</f>
        <v>横山　怜那 1</v>
      </c>
      <c r="E10" s="101" t="s">
        <v>695</v>
      </c>
      <c r="F10" s="103"/>
      <c r="G10" s="19">
        <v>43709</v>
      </c>
      <c r="H10" t="s">
        <v>692</v>
      </c>
      <c r="I10" t="s">
        <v>693</v>
      </c>
    </row>
    <row r="11" spans="1:9" x14ac:dyDescent="0.15">
      <c r="A11" s="99">
        <v>2</v>
      </c>
      <c r="B11" s="100" t="str">
        <f>IFERROR(VLOOKUP(A11,種目!$A$1:$B$40,2),"")</f>
        <v>200m</v>
      </c>
      <c r="C11" s="99">
        <v>2905</v>
      </c>
      <c r="D11" s="100" t="str">
        <f>IFERROR(VLOOKUP(C11,選手女!$A$1:$E$100,5),"")</f>
        <v>伊勢真由子 1</v>
      </c>
      <c r="E11" s="101" t="s">
        <v>696</v>
      </c>
      <c r="F11" s="103"/>
      <c r="G11" s="19">
        <v>43709</v>
      </c>
      <c r="H11" t="s">
        <v>692</v>
      </c>
      <c r="I11" t="s">
        <v>693</v>
      </c>
    </row>
    <row r="12" spans="1:9" x14ac:dyDescent="0.15">
      <c r="A12" s="99">
        <v>2</v>
      </c>
      <c r="B12" s="100" t="str">
        <f>IFERROR(VLOOKUP(A12,種目!$A$1:$B$40,2),"")</f>
        <v>200m</v>
      </c>
      <c r="C12" s="99">
        <v>2994</v>
      </c>
      <c r="D12" s="100" t="str">
        <f>IFERROR(VLOOKUP(C12,選手女!$A$1:$E$100,5),"")</f>
        <v>米元　瑞希 2</v>
      </c>
      <c r="E12" s="100" t="s">
        <v>492</v>
      </c>
      <c r="F12" s="211" t="s">
        <v>493</v>
      </c>
      <c r="G12" s="19">
        <v>43597</v>
      </c>
      <c r="H12" t="s">
        <v>157</v>
      </c>
      <c r="I12" t="s">
        <v>13</v>
      </c>
    </row>
    <row r="13" spans="1:9" x14ac:dyDescent="0.15">
      <c r="A13" s="99">
        <v>2</v>
      </c>
      <c r="B13" s="100" t="str">
        <f>IFERROR(VLOOKUP(A13,種目!$A$1:$B$40,2),"")</f>
        <v>200m</v>
      </c>
      <c r="C13" s="99">
        <v>2995</v>
      </c>
      <c r="D13" s="100" t="str">
        <f>IFERROR(VLOOKUP(C13,選手女!$A$1:$E$100,5),"")</f>
        <v>梶原　彩美 2</v>
      </c>
      <c r="E13" s="100" t="s">
        <v>494</v>
      </c>
      <c r="F13" s="211" t="s">
        <v>495</v>
      </c>
      <c r="G13" s="19">
        <v>43597</v>
      </c>
      <c r="H13" t="s">
        <v>157</v>
      </c>
      <c r="I13" t="s">
        <v>13</v>
      </c>
    </row>
    <row r="14" spans="1:9" x14ac:dyDescent="0.15">
      <c r="A14" s="99">
        <v>4</v>
      </c>
      <c r="B14" s="100" t="str">
        <f>IFERROR(VLOOKUP(A14,種目!$A$1:$B$40,2),"")</f>
        <v>400m</v>
      </c>
      <c r="C14" s="99">
        <v>2902</v>
      </c>
      <c r="D14" s="100" t="str">
        <f>IFERROR(VLOOKUP(C14,選手女!$A$1:$E$100,5),"")</f>
        <v>松本　音香 2</v>
      </c>
      <c r="E14" s="100" t="s">
        <v>598</v>
      </c>
      <c r="F14" s="211"/>
      <c r="G14" s="268">
        <v>43666</v>
      </c>
      <c r="H14" s="267" t="s">
        <v>574</v>
      </c>
      <c r="I14" s="267" t="s">
        <v>13</v>
      </c>
    </row>
    <row r="15" spans="1:9" x14ac:dyDescent="0.15">
      <c r="A15" s="99">
        <v>4</v>
      </c>
      <c r="B15" s="100" t="str">
        <f>IFERROR(VLOOKUP(A15,種目!$A$1:$B$41,2),"")</f>
        <v>400m</v>
      </c>
      <c r="C15" s="99">
        <v>2994</v>
      </c>
      <c r="D15" s="100" t="str">
        <f>IFERROR(VLOOKUP(C15,選手女!$A$1:$E$100,5),"")</f>
        <v>米元　瑞希 2</v>
      </c>
      <c r="E15" s="101" t="s">
        <v>368</v>
      </c>
      <c r="F15" s="103"/>
      <c r="G15" s="19">
        <v>43583</v>
      </c>
      <c r="H15" t="s">
        <v>336</v>
      </c>
      <c r="I15" t="s">
        <v>13</v>
      </c>
    </row>
    <row r="16" spans="1:9" x14ac:dyDescent="0.15">
      <c r="A16" s="99">
        <v>4</v>
      </c>
      <c r="B16" s="100" t="str">
        <f>IFERROR(VLOOKUP(A16,種目!$A$1:$B$40,2),"")</f>
        <v>400m</v>
      </c>
      <c r="C16" s="99">
        <v>2995</v>
      </c>
      <c r="D16" s="100" t="str">
        <f>IFERROR(VLOOKUP(C16,選手女!$A$1:$E$100,5),"")</f>
        <v>梶原　彩美 2</v>
      </c>
      <c r="E16" s="101" t="s">
        <v>698</v>
      </c>
      <c r="F16" s="103"/>
      <c r="G16" s="19">
        <v>43709</v>
      </c>
      <c r="H16" t="s">
        <v>692</v>
      </c>
      <c r="I16" t="s">
        <v>693</v>
      </c>
    </row>
    <row r="17" spans="1:9" x14ac:dyDescent="0.15">
      <c r="A17" s="99">
        <v>8</v>
      </c>
      <c r="B17" s="100" t="str">
        <f>IFERROR(VLOOKUP(A17,種目!$A$1:$B$40,2),"")</f>
        <v>800m</v>
      </c>
      <c r="C17" s="99">
        <v>2903</v>
      </c>
      <c r="D17" s="100" t="str">
        <f>IFERROR(VLOOKUP(C17,選手女!$A$1:$E$100,5),"")</f>
        <v>濱本　　月 2</v>
      </c>
      <c r="E17" s="100" t="s">
        <v>515</v>
      </c>
      <c r="F17" s="212"/>
      <c r="G17" s="19">
        <v>43597</v>
      </c>
      <c r="H17" t="s">
        <v>157</v>
      </c>
      <c r="I17" t="s">
        <v>13</v>
      </c>
    </row>
    <row r="18" spans="1:9" x14ac:dyDescent="0.15">
      <c r="A18" s="99">
        <v>8</v>
      </c>
      <c r="B18" s="100" t="str">
        <f>IFERROR(VLOOKUP(A18,種目!$A$1:$B$40,2),"")</f>
        <v>800m</v>
      </c>
      <c r="C18" s="99">
        <v>2906</v>
      </c>
      <c r="D18" s="100" t="str">
        <f>IFERROR(VLOOKUP(C18,選手女!$A$1:$E$100,5),"")</f>
        <v>敏森まなみ 1</v>
      </c>
      <c r="E18" s="101" t="s">
        <v>765</v>
      </c>
      <c r="F18" s="103"/>
      <c r="G18" s="19">
        <v>43737</v>
      </c>
      <c r="H18" t="s">
        <v>720</v>
      </c>
      <c r="I18" t="s">
        <v>13</v>
      </c>
    </row>
    <row r="19" spans="1:9" x14ac:dyDescent="0.15">
      <c r="A19" s="99">
        <v>8</v>
      </c>
      <c r="B19" s="100" t="str">
        <f>IFERROR(VLOOKUP(A19,種目!$A$1:$B$40,2),"")</f>
        <v>800m</v>
      </c>
      <c r="C19" s="99">
        <v>2908</v>
      </c>
      <c r="D19" s="100" t="str">
        <f>IFERROR(VLOOKUP(C19,選手女!$A$1:$E$100,5),"")</f>
        <v>青木　梨花 1</v>
      </c>
      <c r="E19" s="100" t="s">
        <v>524</v>
      </c>
      <c r="F19" s="212"/>
      <c r="G19" s="19">
        <v>43597</v>
      </c>
      <c r="H19" t="s">
        <v>157</v>
      </c>
      <c r="I19" t="s">
        <v>13</v>
      </c>
    </row>
    <row r="20" spans="1:9" x14ac:dyDescent="0.15">
      <c r="A20" s="99">
        <v>15</v>
      </c>
      <c r="B20" s="100" t="str">
        <f>IFERROR(VLOOKUP(A20,種目!$A$1:$B$40,2),"")</f>
        <v>1500m</v>
      </c>
      <c r="C20" s="99">
        <v>2906</v>
      </c>
      <c r="D20" s="100" t="str">
        <f>IFERROR(VLOOKUP(C20,選手女!$A$1:$E$100,5),"")</f>
        <v>敏森まなみ 1</v>
      </c>
      <c r="E20" s="101" t="s">
        <v>725</v>
      </c>
      <c r="F20" s="102"/>
      <c r="G20" s="19">
        <v>43736</v>
      </c>
      <c r="H20" t="s">
        <v>720</v>
      </c>
      <c r="I20" t="s">
        <v>13</v>
      </c>
    </row>
    <row r="21" spans="1:9" x14ac:dyDescent="0.15">
      <c r="A21" s="99">
        <v>15</v>
      </c>
      <c r="B21" s="100" t="str">
        <f>IFERROR(VLOOKUP(A21,種目!$A$1:$B$40,2),"")</f>
        <v>1500m</v>
      </c>
      <c r="C21" s="99">
        <v>2909</v>
      </c>
      <c r="D21" s="100" t="str">
        <f>IFERROR(VLOOKUP(C21,選手女!$A$1:$E$100,5),"")</f>
        <v>中村　伊織 1</v>
      </c>
      <c r="E21" s="101" t="s">
        <v>723</v>
      </c>
      <c r="F21" s="103"/>
      <c r="G21" s="19">
        <v>43736</v>
      </c>
      <c r="H21" t="s">
        <v>720</v>
      </c>
      <c r="I21" t="s">
        <v>13</v>
      </c>
    </row>
    <row r="22" spans="1:9" x14ac:dyDescent="0.15">
      <c r="A22" s="99">
        <v>15</v>
      </c>
      <c r="B22" s="100" t="str">
        <f>IFERROR(VLOOKUP(A22,種目!$A$1:$B$40,2),"")</f>
        <v>1500m</v>
      </c>
      <c r="C22" s="99">
        <v>2991</v>
      </c>
      <c r="D22" s="100" t="str">
        <f>IFERROR(VLOOKUP(C22,選手女!$A$1:$E$100,5),"")</f>
        <v>山本　紗希 3</v>
      </c>
      <c r="E22" s="100" t="s">
        <v>414</v>
      </c>
      <c r="F22" s="212"/>
      <c r="G22" s="19">
        <v>43596</v>
      </c>
      <c r="H22" t="s">
        <v>157</v>
      </c>
      <c r="I22" t="s">
        <v>13</v>
      </c>
    </row>
    <row r="23" spans="1:9" x14ac:dyDescent="0.15">
      <c r="A23" s="99">
        <v>15</v>
      </c>
      <c r="B23" s="100" t="str">
        <f>IFERROR(VLOOKUP(A23,種目!$A$1:$B$40,2),"")</f>
        <v>1500m</v>
      </c>
      <c r="C23" s="99">
        <v>2996</v>
      </c>
      <c r="D23" s="100" t="str">
        <f>IFERROR(VLOOKUP(C23,選手女!$A$1:$E$100,5),"")</f>
        <v>福田　吉穂 2</v>
      </c>
      <c r="E23" s="101" t="s">
        <v>821</v>
      </c>
      <c r="F23" s="103"/>
      <c r="G23" s="19">
        <v>43736</v>
      </c>
      <c r="H23" t="s">
        <v>720</v>
      </c>
      <c r="I23" t="s">
        <v>13</v>
      </c>
    </row>
    <row r="24" spans="1:9" x14ac:dyDescent="0.15">
      <c r="A24" s="99">
        <v>30</v>
      </c>
      <c r="B24" s="100" t="str">
        <f>IFERROR(VLOOKUP(A24,種目!$A$1:$B$40,2),"")</f>
        <v>3000m</v>
      </c>
      <c r="C24" s="99">
        <v>2906</v>
      </c>
      <c r="D24" s="100" t="str">
        <f>IFERROR(VLOOKUP(C24,選手女!$A$1:$E$100,5),"")</f>
        <v>敏森まなみ 1</v>
      </c>
      <c r="E24" s="100" t="s">
        <v>834</v>
      </c>
      <c r="F24" s="212"/>
      <c r="G24" s="268">
        <v>43751</v>
      </c>
      <c r="H24" s="267" t="s">
        <v>833</v>
      </c>
      <c r="I24" s="267" t="s">
        <v>105</v>
      </c>
    </row>
    <row r="25" spans="1:9" x14ac:dyDescent="0.15">
      <c r="A25" s="99">
        <v>30</v>
      </c>
      <c r="B25" s="100" t="str">
        <f>IFERROR(VLOOKUP(A25,種目!$A$1:$B$40,2),"")</f>
        <v>3000m</v>
      </c>
      <c r="C25" s="99">
        <v>2909</v>
      </c>
      <c r="D25" s="100" t="str">
        <f>IFERROR(VLOOKUP(C25,選手女!$A$1:$E$100,5),"")</f>
        <v>中村　伊織 1</v>
      </c>
      <c r="E25" s="100" t="s">
        <v>836</v>
      </c>
      <c r="F25" s="212"/>
      <c r="G25" s="268">
        <v>43751</v>
      </c>
      <c r="H25" s="267" t="s">
        <v>833</v>
      </c>
      <c r="I25" s="267" t="s">
        <v>105</v>
      </c>
    </row>
    <row r="26" spans="1:9" x14ac:dyDescent="0.15">
      <c r="A26" s="99">
        <v>30</v>
      </c>
      <c r="B26" s="100" t="str">
        <f>IFERROR(VLOOKUP(A26,種目!$A$1:$B$41,2),"")</f>
        <v>3000m</v>
      </c>
      <c r="C26" s="99">
        <v>2991</v>
      </c>
      <c r="D26" s="100" t="str">
        <f>IFERROR(VLOOKUP(C26,選手女!$A$1:$E$100,5),"")</f>
        <v>山本　紗希 3</v>
      </c>
      <c r="E26" s="101" t="s">
        <v>387</v>
      </c>
      <c r="F26" s="103"/>
      <c r="G26" s="19">
        <v>43584</v>
      </c>
      <c r="H26" t="s">
        <v>336</v>
      </c>
      <c r="I26" t="s">
        <v>13</v>
      </c>
    </row>
    <row r="27" spans="1:9" x14ac:dyDescent="0.15">
      <c r="A27" s="99">
        <v>30</v>
      </c>
      <c r="B27" s="100" t="str">
        <f>IFERROR(VLOOKUP(A27,種目!$A$1:$B$41,2),"")</f>
        <v>3000m</v>
      </c>
      <c r="C27" s="99">
        <v>2996</v>
      </c>
      <c r="D27" s="100" t="str">
        <f>IFERROR(VLOOKUP(C27,選手女!$A$1:$E$100,5),"")</f>
        <v>福田　吉穂 2</v>
      </c>
      <c r="E27" s="101" t="s">
        <v>388</v>
      </c>
      <c r="F27" s="103"/>
      <c r="G27" s="19">
        <v>43584</v>
      </c>
      <c r="H27" t="s">
        <v>336</v>
      </c>
      <c r="I27" t="s">
        <v>13</v>
      </c>
    </row>
    <row r="28" spans="1:9" x14ac:dyDescent="0.15">
      <c r="A28" s="99">
        <v>100</v>
      </c>
      <c r="B28" s="100" t="str">
        <f>IFERROR(VLOOKUP(A28,種目!$A$1:$B$40,2),"")</f>
        <v>100mH</v>
      </c>
      <c r="C28" s="99">
        <v>2903</v>
      </c>
      <c r="D28" s="100" t="str">
        <f>IFERROR(VLOOKUP(C28,選手女!$A$1:$E$100,5),"")</f>
        <v>濱本　　月 2</v>
      </c>
      <c r="E28" s="100" t="s">
        <v>405</v>
      </c>
      <c r="F28" s="211" t="s">
        <v>350</v>
      </c>
      <c r="G28" s="19">
        <v>43596</v>
      </c>
      <c r="H28" t="s">
        <v>157</v>
      </c>
      <c r="I28" t="s">
        <v>13</v>
      </c>
    </row>
    <row r="29" spans="1:9" x14ac:dyDescent="0.15">
      <c r="A29" s="99">
        <v>100</v>
      </c>
      <c r="B29" s="100" t="str">
        <f>IFERROR(VLOOKUP(A29,種目!$A$1:$B$40,2),"")</f>
        <v>100mH</v>
      </c>
      <c r="C29" s="99">
        <v>2905</v>
      </c>
      <c r="D29" s="100" t="str">
        <f>IFERROR(VLOOKUP(C29,選手女!$A$1:$E$100,5),"")</f>
        <v>伊勢真由子 1</v>
      </c>
      <c r="E29" s="100" t="s">
        <v>605</v>
      </c>
      <c r="F29" s="211" t="s">
        <v>300</v>
      </c>
      <c r="G29" s="268">
        <v>43666</v>
      </c>
      <c r="H29" s="267" t="s">
        <v>574</v>
      </c>
      <c r="I29" s="267" t="s">
        <v>13</v>
      </c>
    </row>
    <row r="30" spans="1:9" x14ac:dyDescent="0.15">
      <c r="A30" s="99">
        <v>400</v>
      </c>
      <c r="B30" s="100" t="str">
        <f>IFERROR(VLOOKUP(A30,種目!$A$1:$B$40,2),"")</f>
        <v>400mH</v>
      </c>
      <c r="C30" s="99">
        <v>2903</v>
      </c>
      <c r="D30" s="100" t="str">
        <f>IFERROR(VLOOKUP(C30,選手女!$A$1:$E$100,5),"")</f>
        <v>濱本　　月 2</v>
      </c>
      <c r="E30" s="101" t="s">
        <v>783</v>
      </c>
      <c r="F30" s="103"/>
      <c r="G30" s="19">
        <v>43737</v>
      </c>
      <c r="H30" t="s">
        <v>720</v>
      </c>
      <c r="I30" t="s">
        <v>13</v>
      </c>
    </row>
    <row r="31" spans="1:9" x14ac:dyDescent="0.15">
      <c r="A31" s="99">
        <v>400</v>
      </c>
      <c r="B31" s="100" t="str">
        <f>IFERROR(VLOOKUP(A31,種目!$A$1:$B$40,2),"")</f>
        <v>400mH</v>
      </c>
      <c r="C31" s="99">
        <v>2905</v>
      </c>
      <c r="D31" s="100" t="str">
        <f>IFERROR(VLOOKUP(C31,選手女!$A$1:$E$100,5),"")</f>
        <v>伊勢真由子 1</v>
      </c>
      <c r="E31" s="101" t="s">
        <v>784</v>
      </c>
      <c r="F31" s="103"/>
      <c r="G31" s="19">
        <v>43737</v>
      </c>
      <c r="H31" t="s">
        <v>720</v>
      </c>
      <c r="I31" t="s">
        <v>13</v>
      </c>
    </row>
    <row r="32" spans="1:9" x14ac:dyDescent="0.15">
      <c r="A32" s="99">
        <v>20001</v>
      </c>
      <c r="B32" s="100" t="str">
        <f>IFERROR(VLOOKUP(A32,種目!$A$1:$B$40,2),"")</f>
        <v>走高跳</v>
      </c>
      <c r="C32" s="99">
        <v>2903</v>
      </c>
      <c r="D32" s="100" t="str">
        <f>IFERROR(VLOOKUP(C32,選手女!$A$1:$E$100,5),"")</f>
        <v>濱本　　月 2</v>
      </c>
      <c r="E32" s="100" t="s">
        <v>441</v>
      </c>
      <c r="F32" s="212"/>
      <c r="G32" s="19">
        <v>43596</v>
      </c>
      <c r="H32" t="s">
        <v>157</v>
      </c>
      <c r="I32" t="s">
        <v>13</v>
      </c>
    </row>
    <row r="33" spans="1:9" x14ac:dyDescent="0.15">
      <c r="A33" s="99">
        <v>20003</v>
      </c>
      <c r="B33" s="100" t="str">
        <f>IFERROR(VLOOKUP(A33,種目!$A$1:$B$41,2),"")</f>
        <v>走幅跳</v>
      </c>
      <c r="C33" s="99">
        <v>2903</v>
      </c>
      <c r="D33" s="100" t="str">
        <f>IFERROR(VLOOKUP(C33,選手女!$A$1:$E$100,5),"")</f>
        <v>濱本　　月 2</v>
      </c>
      <c r="E33" s="101" t="s">
        <v>239</v>
      </c>
      <c r="F33" s="102" t="s">
        <v>240</v>
      </c>
      <c r="G33" s="19">
        <v>43561</v>
      </c>
      <c r="H33" t="s">
        <v>22</v>
      </c>
      <c r="I33" t="s">
        <v>13</v>
      </c>
    </row>
    <row r="34" spans="1:9" x14ac:dyDescent="0.15">
      <c r="A34" s="99">
        <v>20003</v>
      </c>
      <c r="B34" s="100" t="str">
        <f>IFERROR(VLOOKUP(A34,種目!$A$1:$B$40,2),"")</f>
        <v>走幅跳</v>
      </c>
      <c r="C34" s="99">
        <v>2904</v>
      </c>
      <c r="D34" s="100" t="str">
        <f>IFERROR(VLOOKUP(C34,選手女!$A$1:$E$100,5),"")</f>
        <v>横山　怜那 1</v>
      </c>
      <c r="E34" s="100" t="s">
        <v>437</v>
      </c>
      <c r="F34" s="211" t="s">
        <v>208</v>
      </c>
      <c r="G34" s="19">
        <v>43596</v>
      </c>
      <c r="H34" t="s">
        <v>157</v>
      </c>
      <c r="I34" t="s">
        <v>13</v>
      </c>
    </row>
    <row r="35" spans="1:9" x14ac:dyDescent="0.15">
      <c r="A35" s="99">
        <v>20003</v>
      </c>
      <c r="B35" s="100" t="str">
        <f>IFERROR(VLOOKUP(A35,種目!$A$1:$B$40,2),"")</f>
        <v>走幅跳</v>
      </c>
      <c r="C35" s="99">
        <v>2904</v>
      </c>
      <c r="D35" s="100" t="str">
        <f>IFERROR(VLOOKUP(C35,選手女!$A$1:$E$100,5),"")</f>
        <v>横山　怜那 1</v>
      </c>
      <c r="E35" s="100" t="s">
        <v>619</v>
      </c>
      <c r="F35" s="211" t="s">
        <v>300</v>
      </c>
      <c r="G35" s="268">
        <v>43666</v>
      </c>
      <c r="H35" s="267" t="s">
        <v>574</v>
      </c>
      <c r="I35" s="267" t="s">
        <v>13</v>
      </c>
    </row>
    <row r="36" spans="1:9" x14ac:dyDescent="0.15">
      <c r="A36" s="99">
        <v>20003</v>
      </c>
      <c r="B36" s="100" t="str">
        <f>IFERROR(VLOOKUP(A36,種目!$A$1:$B$40,2),"")</f>
        <v>走幅跳</v>
      </c>
      <c r="C36" s="99">
        <v>2905</v>
      </c>
      <c r="D36" s="100" t="str">
        <f>IFERROR(VLOOKUP(C36,選手女!$A$1:$E$100,5),"")</f>
        <v>伊勢真由子 1</v>
      </c>
      <c r="E36" s="100" t="s">
        <v>656</v>
      </c>
      <c r="F36" s="211" t="s">
        <v>200</v>
      </c>
      <c r="G36" s="268">
        <v>43698</v>
      </c>
      <c r="H36" s="267" t="s">
        <v>658</v>
      </c>
      <c r="I36" s="267" t="s">
        <v>212</v>
      </c>
    </row>
    <row r="37" spans="1:9" x14ac:dyDescent="0.15">
      <c r="A37" s="323">
        <v>20003</v>
      </c>
      <c r="B37" s="323" t="str">
        <f>IFERROR(VLOOKUP(A37,種目!$A$1:$B$40,2),"")</f>
        <v>走幅跳</v>
      </c>
      <c r="C37" s="323">
        <v>2905</v>
      </c>
      <c r="D37" s="323" t="str">
        <f>IFERROR(VLOOKUP(C37,選手女!$A$1:$E$100,5),"")</f>
        <v>伊勢真由子 1</v>
      </c>
      <c r="E37" s="323" t="s">
        <v>673</v>
      </c>
      <c r="F37" s="11" t="s">
        <v>674</v>
      </c>
      <c r="G37" s="268">
        <v>43698</v>
      </c>
      <c r="H37" s="267" t="s">
        <v>658</v>
      </c>
      <c r="I37" s="267" t="s">
        <v>212</v>
      </c>
    </row>
    <row r="38" spans="1:9" x14ac:dyDescent="0.15">
      <c r="A38" s="99">
        <v>20010</v>
      </c>
      <c r="B38" s="100" t="str">
        <f>IFERROR(VLOOKUP(A38,種目!$A$1:$B$40,2),"")</f>
        <v>砲丸投</v>
      </c>
      <c r="C38" s="99">
        <v>2903</v>
      </c>
      <c r="D38" s="100" t="str">
        <f>IFERROR(VLOOKUP(C38,選手女!$A$1:$E$100,5),"")</f>
        <v>濱本　　月 2</v>
      </c>
      <c r="E38" s="100" t="s">
        <v>544</v>
      </c>
      <c r="F38" s="212"/>
      <c r="G38" s="19">
        <v>43617</v>
      </c>
      <c r="H38" t="s">
        <v>560</v>
      </c>
      <c r="I38" t="s">
        <v>562</v>
      </c>
    </row>
    <row r="39" spans="1:9" x14ac:dyDescent="0.15">
      <c r="A39" s="99">
        <v>20010</v>
      </c>
      <c r="B39" s="100" t="str">
        <f>IFERROR(VLOOKUP(A39,種目!$A$1:$B$40,2),"")</f>
        <v>砲丸投</v>
      </c>
      <c r="C39" s="99">
        <v>2995</v>
      </c>
      <c r="D39" s="100" t="str">
        <f>IFERROR(VLOOKUP(C39,選手女!$A$1:$E$100,5),"")</f>
        <v>梶原　彩美 2</v>
      </c>
      <c r="E39" s="101" t="s">
        <v>822</v>
      </c>
      <c r="F39" s="102"/>
      <c r="G39" s="19">
        <v>43737</v>
      </c>
      <c r="H39" t="s">
        <v>720</v>
      </c>
      <c r="I39" t="s">
        <v>13</v>
      </c>
    </row>
    <row r="40" spans="1:9" x14ac:dyDescent="0.15">
      <c r="A40" s="99">
        <v>20040</v>
      </c>
      <c r="B40" s="100" t="str">
        <f>IFERROR(VLOOKUP(A40,種目!$A$1:$B$41,2),"")</f>
        <v>やり投</v>
      </c>
      <c r="C40" s="99">
        <v>2903</v>
      </c>
      <c r="D40" s="100" t="str">
        <f>IFERROR(VLOOKUP(C40,選手女!$A$1:$E$100,5),"")</f>
        <v>濱本　　月 2</v>
      </c>
      <c r="E40" s="101" t="s">
        <v>254</v>
      </c>
      <c r="F40" s="102"/>
      <c r="G40" s="19">
        <v>43561</v>
      </c>
      <c r="H40" t="s">
        <v>22</v>
      </c>
      <c r="I40" t="s">
        <v>13</v>
      </c>
    </row>
    <row r="41" spans="1:9" x14ac:dyDescent="0.15">
      <c r="A41" s="99">
        <v>20040</v>
      </c>
      <c r="B41" s="100" t="str">
        <f>IFERROR(VLOOKUP(A41,種目!$A$1:$B$40,2),"")</f>
        <v>やり投</v>
      </c>
      <c r="C41" s="99">
        <v>2995</v>
      </c>
      <c r="D41" s="100" t="str">
        <f>IFERROR(VLOOKUP(C41,選手女!$A$1:$E$100,5),"")</f>
        <v>梶原　彩美 2</v>
      </c>
      <c r="E41" s="101" t="s">
        <v>823</v>
      </c>
      <c r="F41" s="102"/>
      <c r="G41" s="19">
        <v>43736</v>
      </c>
      <c r="H41" t="s">
        <v>720</v>
      </c>
      <c r="I41" t="s">
        <v>13</v>
      </c>
    </row>
    <row r="42" spans="1:9" x14ac:dyDescent="0.15">
      <c r="A42" s="99">
        <v>20060</v>
      </c>
      <c r="B42" s="100" t="str">
        <f>IFERROR(VLOOKUP(A42,種目!$A$1:$B$40,2),"")</f>
        <v>７種競技</v>
      </c>
      <c r="C42" s="99">
        <v>2903</v>
      </c>
      <c r="D42" s="100" t="str">
        <f>IFERROR(VLOOKUP(C42,選手女!$A$1:$E$100,5),"")</f>
        <v>濱本　　月 2</v>
      </c>
      <c r="E42" s="100">
        <v>3002</v>
      </c>
      <c r="F42" s="212"/>
      <c r="G42" s="19">
        <v>43596</v>
      </c>
      <c r="H42" t="s">
        <v>157</v>
      </c>
      <c r="I42" t="s">
        <v>13</v>
      </c>
    </row>
    <row r="43" spans="1:9" x14ac:dyDescent="0.15">
      <c r="A43" s="99"/>
      <c r="B43" s="100"/>
      <c r="C43" s="99"/>
      <c r="D43" s="100"/>
      <c r="E43" s="100"/>
      <c r="F43" s="211"/>
      <c r="G43" s="268"/>
      <c r="H43" s="267"/>
      <c r="I43" s="267"/>
    </row>
    <row r="44" spans="1:9" x14ac:dyDescent="0.15">
      <c r="A44" s="99"/>
      <c r="B44" s="100"/>
      <c r="C44" s="99"/>
      <c r="D44" s="100"/>
      <c r="E44" s="100"/>
      <c r="F44" s="211"/>
      <c r="G44" s="268"/>
      <c r="H44" s="267"/>
      <c r="I44" s="267"/>
    </row>
    <row r="45" spans="1:9" x14ac:dyDescent="0.15">
      <c r="A45" s="99"/>
      <c r="B45" s="100"/>
      <c r="C45" s="99"/>
      <c r="D45" s="100"/>
      <c r="E45" s="100"/>
      <c r="F45" s="212"/>
      <c r="G45" s="268"/>
      <c r="H45" s="267"/>
      <c r="I45" s="267"/>
    </row>
    <row r="46" spans="1:9" x14ac:dyDescent="0.15">
      <c r="A46" s="99"/>
      <c r="B46" s="100"/>
      <c r="C46" s="99"/>
      <c r="D46" s="100"/>
      <c r="E46" s="100"/>
      <c r="F46" s="211"/>
      <c r="G46" s="268"/>
      <c r="H46" s="267"/>
      <c r="I46" s="267"/>
    </row>
    <row r="47" spans="1:9" x14ac:dyDescent="0.15">
      <c r="A47" s="99"/>
      <c r="B47" s="100"/>
      <c r="C47" s="99"/>
      <c r="D47" s="100"/>
      <c r="E47" s="100"/>
      <c r="F47" s="212"/>
      <c r="G47" s="268"/>
      <c r="H47" s="267"/>
      <c r="I47" s="267"/>
    </row>
    <row r="48" spans="1:9" x14ac:dyDescent="0.15">
      <c r="A48" s="99"/>
      <c r="B48" s="100"/>
      <c r="C48" s="99"/>
      <c r="D48" s="100"/>
      <c r="E48" s="100"/>
      <c r="F48" s="100"/>
      <c r="G48" s="19"/>
      <c r="H48"/>
      <c r="I48"/>
    </row>
  </sheetData>
  <sortState xmlns:xlrd2="http://schemas.microsoft.com/office/spreadsheetml/2017/richdata2" ref="A2:I43">
    <sortCondition ref="A2:A43"/>
    <sortCondition ref="C2:C43"/>
  </sortState>
  <phoneticPr fontId="2"/>
  <conditionalFormatting sqref="F12 E2:E7 E9:E19">
    <cfRule type="expression" dxfId="68" priority="33" stopIfTrue="1">
      <formula>AND(#REF!&gt;1,$D2="")</formula>
    </cfRule>
  </conditionalFormatting>
  <conditionalFormatting sqref="E8">
    <cfRule type="expression" dxfId="67" priority="14" stopIfTrue="1">
      <formula>AND(#REF!&gt;1,$D8="")</formula>
    </cfRule>
  </conditionalFormatting>
  <conditionalFormatting sqref="E20:E21">
    <cfRule type="expression" dxfId="66" priority="8" stopIfTrue="1">
      <formula>AND(#REF!&gt;1,$D20="")</formula>
    </cfRule>
  </conditionalFormatting>
  <conditionalFormatting sqref="E22:E23 E25:E30">
    <cfRule type="expression" dxfId="65" priority="7" stopIfTrue="1">
      <formula>AND(#REF!&gt;1,$D22="")</formula>
    </cfRule>
  </conditionalFormatting>
  <conditionalFormatting sqref="E31">
    <cfRule type="expression" dxfId="64" priority="6" stopIfTrue="1">
      <formula>AND(#REF!&gt;1,$D31="")</formula>
    </cfRule>
  </conditionalFormatting>
  <conditionalFormatting sqref="E32">
    <cfRule type="expression" dxfId="63" priority="5" stopIfTrue="1">
      <formula>AND(#REF!&gt;1,$D32="")</formula>
    </cfRule>
  </conditionalFormatting>
  <conditionalFormatting sqref="E33">
    <cfRule type="expression" dxfId="62" priority="4" stopIfTrue="1">
      <formula>AND(#REF!&gt;1,$D33="")</formula>
    </cfRule>
  </conditionalFormatting>
  <conditionalFormatting sqref="E35:E38">
    <cfRule type="expression" dxfId="61" priority="3" stopIfTrue="1">
      <formula>AND(#REF!&gt;1,$D35="")</formula>
    </cfRule>
  </conditionalFormatting>
  <conditionalFormatting sqref="E39:E48">
    <cfRule type="expression" dxfId="60" priority="2" stopIfTrue="1">
      <formula>AND(#REF!&gt;1,$D39="")</formula>
    </cfRule>
  </conditionalFormatting>
  <conditionalFormatting sqref="E24">
    <cfRule type="expression" dxfId="59" priority="1" stopIfTrue="1">
      <formula>AND(#REF!&gt;1,$D24="")</formula>
    </cfRule>
  </conditionalFormatting>
  <dataValidations count="4">
    <dataValidation imeMode="halfAlpha" allowBlank="1" showInputMessage="1" showErrorMessage="1" sqref="E8:F8 E12:I12 E13:F21 A2:A7 E9:M11 E31:I32 E33:F33 E29:F30 C35:C48 E35:F48 C2:C33 E22:J28" xr:uid="{00000000-0002-0000-1400-000000000000}"/>
    <dataValidation imeMode="halfAlpha" allowBlank="1" showInputMessage="1" sqref="E2:F7" xr:uid="{00000000-0002-0000-1400-000001000000}"/>
    <dataValidation type="whole" imeMode="halfAlpha" allowBlank="1" showInputMessage="1" showErrorMessage="1" sqref="A35:A48 A8:A33" xr:uid="{00000000-0002-0000-1400-000002000000}">
      <formula1>1</formula1>
      <formula2>100000</formula2>
    </dataValidation>
    <dataValidation allowBlank="1" showInputMessage="1" sqref="B35:B48 D35:D48 G2:G48 B2:B33 D2:D33" xr:uid="{00000000-0002-0000-1400-000003000000}"/>
  </dataValidation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portrait" verticalDpi="4294967292" r:id="rId1"/>
  <headerFooter>
    <oddHeader>&amp;L&amp;"-,太字"&amp;14平成31年度　　　&amp;D現在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">
    <pageSetUpPr autoPageBreaks="0"/>
  </sheetPr>
  <dimension ref="A1:O120"/>
  <sheetViews>
    <sheetView view="pageBreakPreview" zoomScale="115" zoomScaleSheetLayoutView="115" workbookViewId="0">
      <pane xSplit="4" ySplit="2" topLeftCell="E53" activePane="bottomRight" state="frozen"/>
      <selection activeCell="A39" sqref="A39:XFD39"/>
      <selection pane="topRight" activeCell="A39" sqref="A39:XFD39"/>
      <selection pane="bottomLeft" activeCell="A39" sqref="A39:XFD39"/>
      <selection pane="bottomRight" sqref="A1:I96"/>
    </sheetView>
  </sheetViews>
  <sheetFormatPr defaultColWidth="8.875" defaultRowHeight="13.5" x14ac:dyDescent="0.15"/>
  <cols>
    <col min="1" max="1" width="6.5" style="7" bestFit="1" customWidth="1"/>
    <col min="2" max="2" width="12.5" style="7" bestFit="1" customWidth="1"/>
    <col min="3" max="3" width="5.5" style="7" customWidth="1"/>
    <col min="4" max="4" width="13.875" style="7" bestFit="1" customWidth="1"/>
    <col min="5" max="5" width="8.875" style="313" bestFit="1" customWidth="1"/>
    <col min="6" max="6" width="6.5" style="10" bestFit="1" customWidth="1"/>
    <col min="7" max="7" width="11.625" style="310" bestFit="1" customWidth="1"/>
    <col min="8" max="8" width="25.5" style="309" bestFit="1" customWidth="1"/>
    <col min="9" max="9" width="9.5" style="309" bestFit="1" customWidth="1"/>
    <col min="10" max="14" width="8.875" style="7"/>
  </cols>
  <sheetData>
    <row r="1" spans="1:11" ht="13.5" customHeight="1" x14ac:dyDescent="0.15">
      <c r="A1" s="405" t="s">
        <v>6</v>
      </c>
      <c r="B1" s="405" t="s">
        <v>5</v>
      </c>
      <c r="C1" s="405" t="s">
        <v>7</v>
      </c>
      <c r="D1" s="405" t="s">
        <v>1</v>
      </c>
      <c r="E1" s="405" t="s">
        <v>8</v>
      </c>
      <c r="F1" s="406" t="s">
        <v>9</v>
      </c>
      <c r="G1" s="404" t="s">
        <v>10</v>
      </c>
      <c r="H1" s="346" t="s">
        <v>11</v>
      </c>
      <c r="I1" s="346" t="s">
        <v>12</v>
      </c>
    </row>
    <row r="2" spans="1:11" x14ac:dyDescent="0.15">
      <c r="A2" s="405"/>
      <c r="B2" s="405"/>
      <c r="C2" s="405"/>
      <c r="D2" s="405"/>
      <c r="E2" s="405"/>
      <c r="F2" s="406"/>
      <c r="G2" s="404"/>
      <c r="H2" s="346"/>
      <c r="I2" s="346"/>
    </row>
    <row r="3" spans="1:11" s="7" customFormat="1" x14ac:dyDescent="0.15">
      <c r="A3" s="99">
        <v>1</v>
      </c>
      <c r="B3" s="100" t="str">
        <f>IFERROR(VLOOKUP(A3,種目!$A$1:$B$40,2),"")</f>
        <v>100m</v>
      </c>
      <c r="C3" s="99">
        <v>2903</v>
      </c>
      <c r="D3" s="100" t="str">
        <f>IFERROR(VLOOKUP(C3,選手男!$A$1:$E$100,5),"")</f>
        <v>福嶋　昇海 2</v>
      </c>
      <c r="E3" s="101" t="s">
        <v>347</v>
      </c>
      <c r="F3" s="102" t="s">
        <v>370</v>
      </c>
      <c r="G3" s="19">
        <v>43736</v>
      </c>
      <c r="H3" t="s">
        <v>720</v>
      </c>
      <c r="I3" t="s">
        <v>13</v>
      </c>
      <c r="J3"/>
      <c r="K3"/>
    </row>
    <row r="4" spans="1:11" s="7" customFormat="1" x14ac:dyDescent="0.15">
      <c r="A4" s="99">
        <v>1</v>
      </c>
      <c r="B4" s="100" t="str">
        <f>IFERROR(VLOOKUP(A4,種目!$A$1:$B$40,2),"")</f>
        <v>100m</v>
      </c>
      <c r="C4" s="99">
        <v>2904</v>
      </c>
      <c r="D4" s="100" t="str">
        <f>IFERROR(VLOOKUP(C4,選手男!$A$1:$E$100,5),"")</f>
        <v>菅長　蒼良 2</v>
      </c>
      <c r="E4" s="100" t="s">
        <v>578</v>
      </c>
      <c r="F4" s="211" t="s">
        <v>579</v>
      </c>
      <c r="G4" s="310">
        <v>43666</v>
      </c>
      <c r="H4" s="309" t="s">
        <v>574</v>
      </c>
      <c r="I4" s="309" t="s">
        <v>13</v>
      </c>
      <c r="J4"/>
      <c r="K4"/>
    </row>
    <row r="5" spans="1:11" s="7" customFormat="1" x14ac:dyDescent="0.15">
      <c r="A5" s="99">
        <v>1</v>
      </c>
      <c r="B5" s="100" t="str">
        <f>IFERROR(VLOOKUP(A5,種目!$A$1:$B$40,2),"")</f>
        <v>100m</v>
      </c>
      <c r="C5" s="99">
        <v>2908</v>
      </c>
      <c r="D5" s="100" t="str">
        <f>IFERROR(VLOOKUP(C5,選手男!$A$1:$E$100,5),"")</f>
        <v>三尾　祐貴 1</v>
      </c>
      <c r="E5" s="100" t="s">
        <v>575</v>
      </c>
      <c r="F5" s="211" t="s">
        <v>300</v>
      </c>
      <c r="G5" s="310">
        <v>43666</v>
      </c>
      <c r="H5" s="309" t="s">
        <v>574</v>
      </c>
      <c r="I5" s="309" t="s">
        <v>13</v>
      </c>
      <c r="J5"/>
      <c r="K5"/>
    </row>
    <row r="6" spans="1:11" s="7" customFormat="1" x14ac:dyDescent="0.15">
      <c r="A6" s="99">
        <v>1</v>
      </c>
      <c r="B6" s="100" t="str">
        <f>IFERROR(VLOOKUP(A6,種目!$A$1:$B$40,2),"")</f>
        <v>100m</v>
      </c>
      <c r="C6" s="99">
        <v>2908</v>
      </c>
      <c r="D6" s="100" t="str">
        <f>IFERROR(VLOOKUP(C6,選手男!$A$1:$E$100,5),"")</f>
        <v>三尾　祐貴 1</v>
      </c>
      <c r="E6" s="100" t="s">
        <v>575</v>
      </c>
      <c r="F6" s="211" t="s">
        <v>300</v>
      </c>
      <c r="G6" s="310">
        <v>43666</v>
      </c>
      <c r="H6" s="309" t="s">
        <v>574</v>
      </c>
      <c r="I6" s="309" t="s">
        <v>13</v>
      </c>
      <c r="J6"/>
      <c r="K6"/>
    </row>
    <row r="7" spans="1:11" s="7" customFormat="1" x14ac:dyDescent="0.15">
      <c r="A7" s="99">
        <v>1</v>
      </c>
      <c r="B7" s="100" t="str">
        <f>IFERROR(VLOOKUP(A7,種目!$A$1:$B$40,2),"")</f>
        <v>100m</v>
      </c>
      <c r="C7" s="99">
        <v>2989</v>
      </c>
      <c r="D7" s="100" t="str">
        <f>IFERROR(VLOOKUP(C7,選手男!$A$1:$E$100,5),"")</f>
        <v>菅長　海良 3</v>
      </c>
      <c r="E7" s="101" t="s">
        <v>390</v>
      </c>
      <c r="F7" s="103" t="s">
        <v>391</v>
      </c>
      <c r="G7" s="310">
        <v>43586</v>
      </c>
      <c r="H7" s="309" t="s">
        <v>337</v>
      </c>
      <c r="I7" s="309" t="s">
        <v>105</v>
      </c>
      <c r="J7"/>
      <c r="K7"/>
    </row>
    <row r="8" spans="1:11" s="7" customFormat="1" x14ac:dyDescent="0.15">
      <c r="A8" s="74">
        <v>1</v>
      </c>
      <c r="B8" s="323" t="str">
        <f>IF(A8="","",VLOOKUP(A8,種目!$A$1:$B$31,2))</f>
        <v>100m</v>
      </c>
      <c r="C8" s="74">
        <v>2991</v>
      </c>
      <c r="D8" s="35" t="str">
        <f>VLOOKUP(C8,選手男!$A$1:$E$100,5,FALSE)</f>
        <v>團　　優真 3</v>
      </c>
      <c r="E8" s="14" t="s">
        <v>167</v>
      </c>
      <c r="F8" s="18" t="s">
        <v>116</v>
      </c>
      <c r="G8" s="310">
        <v>43274</v>
      </c>
      <c r="H8" s="309" t="s">
        <v>94</v>
      </c>
      <c r="I8" s="309" t="s">
        <v>13</v>
      </c>
      <c r="J8"/>
      <c r="K8"/>
    </row>
    <row r="9" spans="1:11" s="7" customFormat="1" x14ac:dyDescent="0.15">
      <c r="A9" s="99">
        <v>1</v>
      </c>
      <c r="B9" s="100" t="str">
        <f>IFERROR(VLOOKUP(A9,種目!$A$1:$B$41,2),"")</f>
        <v>100m</v>
      </c>
      <c r="C9" s="99">
        <v>2992</v>
      </c>
      <c r="D9" s="100" t="str">
        <f>IFERROR(VLOOKUP(C9,選手男!$A$1:$E$100,5),"")</f>
        <v>間嶋　隆善 3</v>
      </c>
      <c r="E9" s="101" t="s">
        <v>349</v>
      </c>
      <c r="F9" s="102" t="s">
        <v>350</v>
      </c>
      <c r="G9" s="310">
        <v>43583</v>
      </c>
      <c r="H9" s="309" t="s">
        <v>336</v>
      </c>
      <c r="I9" s="309" t="s">
        <v>13</v>
      </c>
      <c r="J9" s="15"/>
      <c r="K9" s="15"/>
    </row>
    <row r="10" spans="1:11" s="7" customFormat="1" x14ac:dyDescent="0.15">
      <c r="A10" s="74">
        <v>1</v>
      </c>
      <c r="B10" s="35" t="str">
        <f>IFERROR(VLOOKUP(A10,種目!$A$1:$B$41,2),"")</f>
        <v>100m</v>
      </c>
      <c r="C10" s="74">
        <v>2993</v>
      </c>
      <c r="D10" s="35" t="str">
        <f>IFERROR(VLOOKUP(C10,選手男!$A$1:$E$100,5),"")</f>
        <v>義平　凌 3</v>
      </c>
      <c r="E10" s="14" t="s">
        <v>96</v>
      </c>
      <c r="F10" s="18" t="s">
        <v>97</v>
      </c>
      <c r="G10" s="310">
        <v>42910</v>
      </c>
      <c r="H10" s="309" t="s">
        <v>94</v>
      </c>
      <c r="I10" s="309" t="s">
        <v>95</v>
      </c>
      <c r="J10" s="15"/>
      <c r="K10" s="15"/>
    </row>
    <row r="11" spans="1:11" s="7" customFormat="1" x14ac:dyDescent="0.15">
      <c r="A11" s="74">
        <v>1</v>
      </c>
      <c r="B11" s="323" t="str">
        <f>IF(A11="","",VLOOKUP(A11,種目!$A$1:$B$31,2))</f>
        <v>100m</v>
      </c>
      <c r="C11" s="74">
        <v>2994</v>
      </c>
      <c r="D11" s="35" t="str">
        <f>VLOOKUP(C11,選手男!$A$1:$E$100,5,FALSE)</f>
        <v>井上　泰壱 3</v>
      </c>
      <c r="E11" s="14" t="s">
        <v>169</v>
      </c>
      <c r="F11" s="16" t="s">
        <v>204</v>
      </c>
      <c r="G11" s="310">
        <v>43379</v>
      </c>
      <c r="H11" s="309" t="s">
        <v>211</v>
      </c>
      <c r="I11" s="309" t="s">
        <v>212</v>
      </c>
      <c r="J11" s="15"/>
      <c r="K11" s="15"/>
    </row>
    <row r="12" spans="1:11" s="7" customFormat="1" x14ac:dyDescent="0.15">
      <c r="A12" s="99">
        <v>1</v>
      </c>
      <c r="B12" s="100" t="str">
        <f>IFERROR(VLOOKUP(A12,種目!$A$1:$B$41,2),"")</f>
        <v>100m</v>
      </c>
      <c r="C12" s="99">
        <v>2995</v>
      </c>
      <c r="D12" s="100" t="str">
        <f>IFERROR(VLOOKUP(C12,選手男!$A$1:$E$100,5),"")</f>
        <v>大橋　飛鳥 3</v>
      </c>
      <c r="E12" s="101" t="s">
        <v>353</v>
      </c>
      <c r="F12" s="102" t="s">
        <v>354</v>
      </c>
      <c r="G12" s="310">
        <v>43583</v>
      </c>
      <c r="H12" s="309" t="s">
        <v>336</v>
      </c>
      <c r="I12" s="309" t="s">
        <v>13</v>
      </c>
      <c r="J12"/>
      <c r="K12"/>
    </row>
    <row r="13" spans="1:11" s="7" customFormat="1" x14ac:dyDescent="0.15">
      <c r="A13" s="74">
        <v>1</v>
      </c>
      <c r="B13" s="323" t="str">
        <f>IF(A13="","",VLOOKUP(A13,種目!$A$1:$B$31,2))</f>
        <v>100m</v>
      </c>
      <c r="C13" s="74">
        <v>2996</v>
      </c>
      <c r="D13" s="35" t="str">
        <f>VLOOKUP(C13,選手男!$A$1:$E$100,5,FALSE)</f>
        <v>井原　幸佑 3</v>
      </c>
      <c r="E13" s="14" t="s">
        <v>169</v>
      </c>
      <c r="F13" s="16" t="s">
        <v>168</v>
      </c>
      <c r="G13" s="310">
        <v>43274</v>
      </c>
      <c r="H13" s="309" t="s">
        <v>94</v>
      </c>
      <c r="I13" s="309" t="s">
        <v>13</v>
      </c>
      <c r="J13" s="15"/>
      <c r="K13" s="15"/>
    </row>
    <row r="14" spans="1:11" s="7" customFormat="1" x14ac:dyDescent="0.15">
      <c r="A14" s="99">
        <v>2</v>
      </c>
      <c r="B14" s="100" t="str">
        <f>IFERROR(VLOOKUP(A14,種目!$A$1:$B$40,2),"")</f>
        <v>200m</v>
      </c>
      <c r="C14" s="99">
        <v>2903</v>
      </c>
      <c r="D14" s="100" t="str">
        <f>IFERROR(VLOOKUP(C14,選手男!$A$1:$E$100,5),"")</f>
        <v>福嶋　昇海 2</v>
      </c>
      <c r="E14" s="101" t="s">
        <v>780</v>
      </c>
      <c r="F14" s="102" t="s">
        <v>274</v>
      </c>
      <c r="G14" s="19">
        <v>43737</v>
      </c>
      <c r="H14" t="s">
        <v>720</v>
      </c>
      <c r="I14" t="s">
        <v>13</v>
      </c>
    </row>
    <row r="15" spans="1:11" s="7" customFormat="1" x14ac:dyDescent="0.15">
      <c r="A15" s="99">
        <v>2</v>
      </c>
      <c r="B15" s="100" t="str">
        <f>IFERROR(VLOOKUP(A15,種目!$A$1:$B$40,2),"")</f>
        <v>200m</v>
      </c>
      <c r="C15" s="99">
        <v>2904</v>
      </c>
      <c r="D15" s="100" t="str">
        <f>IFERROR(VLOOKUP(C15,選手男!$A$1:$E$100,5),"")</f>
        <v>菅長　蒼良 2</v>
      </c>
      <c r="E15" s="101" t="s">
        <v>675</v>
      </c>
      <c r="F15" s="102" t="s">
        <v>381</v>
      </c>
      <c r="G15" s="310">
        <v>43709</v>
      </c>
      <c r="H15" s="309" t="s">
        <v>692</v>
      </c>
      <c r="I15" s="309" t="s">
        <v>693</v>
      </c>
    </row>
    <row r="16" spans="1:11" s="7" customFormat="1" x14ac:dyDescent="0.15">
      <c r="A16" s="99">
        <v>2</v>
      </c>
      <c r="B16" s="100" t="str">
        <f>IFERROR(VLOOKUP(A16,種目!$A$1:$B$40,2),"")</f>
        <v>200m</v>
      </c>
      <c r="C16" s="99">
        <v>2908</v>
      </c>
      <c r="D16" s="100" t="str">
        <f>IFERROR(VLOOKUP(C16,選手男!$A$1:$E$100,5),"")</f>
        <v>三尾　祐貴 1</v>
      </c>
      <c r="E16" s="101" t="s">
        <v>778</v>
      </c>
      <c r="F16" s="102" t="s">
        <v>779</v>
      </c>
      <c r="G16" s="19">
        <v>43737</v>
      </c>
      <c r="H16" t="s">
        <v>720</v>
      </c>
      <c r="I16" t="s">
        <v>13</v>
      </c>
    </row>
    <row r="17" spans="1:10" s="7" customFormat="1" x14ac:dyDescent="0.15">
      <c r="A17" s="74">
        <v>2</v>
      </c>
      <c r="B17" s="323" t="str">
        <f>IF(A17="","",VLOOKUP(A17,種目!$A$1:$B$31,2))</f>
        <v>200m</v>
      </c>
      <c r="C17" s="74">
        <v>2989</v>
      </c>
      <c r="D17" s="35" t="str">
        <f>VLOOKUP(C17,選手男!$A$1:$E$100,5,FALSE)</f>
        <v>菅長　海良 3</v>
      </c>
      <c r="E17" s="14" t="s">
        <v>188</v>
      </c>
      <c r="F17" s="18"/>
      <c r="G17" s="310">
        <v>43345</v>
      </c>
      <c r="H17" s="309" t="s">
        <v>186</v>
      </c>
      <c r="I17" s="309" t="s">
        <v>187</v>
      </c>
    </row>
    <row r="18" spans="1:10" s="7" customFormat="1" x14ac:dyDescent="0.15">
      <c r="A18" s="99">
        <v>2</v>
      </c>
      <c r="B18" s="100" t="str">
        <f>IFERROR(VLOOKUP(A18,種目!$A$1:$B$41,2),"")</f>
        <v>200m</v>
      </c>
      <c r="C18" s="99">
        <v>2991</v>
      </c>
      <c r="D18" s="100" t="str">
        <f>IFERROR(VLOOKUP(C18,選手男!$A$1:$E$100,5),"")</f>
        <v>團　　優真 3</v>
      </c>
      <c r="E18" s="101" t="s">
        <v>369</v>
      </c>
      <c r="F18" s="102" t="s">
        <v>370</v>
      </c>
      <c r="G18" s="310">
        <v>43584</v>
      </c>
      <c r="H18" s="309" t="s">
        <v>336</v>
      </c>
      <c r="I18" s="309" t="s">
        <v>13</v>
      </c>
    </row>
    <row r="19" spans="1:10" s="7" customFormat="1" x14ac:dyDescent="0.15">
      <c r="A19" s="323">
        <v>2</v>
      </c>
      <c r="B19" s="323" t="str">
        <f>IF(A19="","",VLOOKUP(A19,種目!$A$1:$B$31,2))</f>
        <v>200m</v>
      </c>
      <c r="C19" s="323">
        <v>2994</v>
      </c>
      <c r="D19" s="35" t="str">
        <f>VLOOKUP(C19,選手男!$A$1:$E$100,5,FALSE)</f>
        <v>井上　泰壱 3</v>
      </c>
      <c r="E19" s="35" t="s">
        <v>189</v>
      </c>
      <c r="F19" s="36"/>
      <c r="G19" s="310">
        <v>43345</v>
      </c>
      <c r="H19" s="309" t="s">
        <v>186</v>
      </c>
      <c r="I19" s="309" t="s">
        <v>187</v>
      </c>
    </row>
    <row r="20" spans="1:10" s="7" customFormat="1" x14ac:dyDescent="0.15">
      <c r="A20" s="99">
        <v>2</v>
      </c>
      <c r="B20" s="100" t="str">
        <f>IFERROR(VLOOKUP(A20,種目!$A$1:$B$41,2),"")</f>
        <v>200m</v>
      </c>
      <c r="C20" s="99">
        <v>2995</v>
      </c>
      <c r="D20" s="100" t="str">
        <f>IFERROR(VLOOKUP(C20,選手男!$A$1:$E$100,5),"")</f>
        <v>大橋　飛鳥 3</v>
      </c>
      <c r="E20" s="101" t="s">
        <v>371</v>
      </c>
      <c r="F20" s="102" t="s">
        <v>372</v>
      </c>
      <c r="G20" s="310">
        <v>43584</v>
      </c>
      <c r="H20" s="309" t="s">
        <v>336</v>
      </c>
      <c r="I20" s="309" t="s">
        <v>13</v>
      </c>
      <c r="J20"/>
    </row>
    <row r="21" spans="1:10" s="7" customFormat="1" x14ac:dyDescent="0.15">
      <c r="A21" s="74">
        <v>2</v>
      </c>
      <c r="B21" s="323" t="str">
        <f>IF(A21="","",VLOOKUP(A21,種目!$A$1:$B$31,2))</f>
        <v>200m</v>
      </c>
      <c r="C21" s="74">
        <v>2996</v>
      </c>
      <c r="D21" s="35" t="str">
        <f>VLOOKUP(C21,選手男!$A$1:$E$100,5,FALSE)</f>
        <v>井原　幸佑 3</v>
      </c>
      <c r="E21" s="14" t="s">
        <v>175</v>
      </c>
      <c r="F21" s="16" t="s">
        <v>176</v>
      </c>
      <c r="G21" s="310">
        <v>43303</v>
      </c>
      <c r="H21" s="309" t="s">
        <v>99</v>
      </c>
      <c r="I21" s="309" t="s">
        <v>13</v>
      </c>
      <c r="J21"/>
    </row>
    <row r="22" spans="1:10" s="7" customFormat="1" x14ac:dyDescent="0.15">
      <c r="A22" s="99">
        <v>4</v>
      </c>
      <c r="B22" s="100" t="str">
        <f>IFERROR(VLOOKUP(A22,種目!$A$1:$B$40,2),"")</f>
        <v>400m</v>
      </c>
      <c r="C22" s="99">
        <v>2903</v>
      </c>
      <c r="D22" s="100" t="str">
        <f>IFERROR(VLOOKUP(C22,選手男!$A$1:$E$100,5),"")</f>
        <v>福嶋　昇海 2</v>
      </c>
      <c r="E22" s="101" t="s">
        <v>676</v>
      </c>
      <c r="F22" s="103"/>
      <c r="G22" s="310">
        <v>43709</v>
      </c>
      <c r="H22" s="309" t="s">
        <v>692</v>
      </c>
      <c r="I22" s="309" t="s">
        <v>693</v>
      </c>
      <c r="J22"/>
    </row>
    <row r="23" spans="1:10" s="7" customFormat="1" x14ac:dyDescent="0.15">
      <c r="A23" s="99">
        <v>4</v>
      </c>
      <c r="B23" s="100" t="str">
        <f>IFERROR(VLOOKUP(A23,種目!$A$1:$B$40,2),"")</f>
        <v>400m</v>
      </c>
      <c r="C23" s="99">
        <v>2904</v>
      </c>
      <c r="D23" s="100" t="str">
        <f>IFERROR(VLOOKUP(C23,選手男!$A$1:$E$100,5),"")</f>
        <v>菅長　蒼良 2</v>
      </c>
      <c r="E23" s="101" t="s">
        <v>754</v>
      </c>
      <c r="F23" s="102"/>
      <c r="G23" s="19">
        <v>43736</v>
      </c>
      <c r="H23" t="s">
        <v>720</v>
      </c>
      <c r="I23" t="s">
        <v>13</v>
      </c>
      <c r="J23"/>
    </row>
    <row r="24" spans="1:10" s="7" customFormat="1" x14ac:dyDescent="0.15">
      <c r="A24" s="99">
        <v>4</v>
      </c>
      <c r="B24" s="100" t="str">
        <f>IFERROR(VLOOKUP(A24,種目!$A$1:$B$40,2),"")</f>
        <v>400m</v>
      </c>
      <c r="C24" s="99">
        <v>2907</v>
      </c>
      <c r="D24" s="100" t="str">
        <f>IFERROR(VLOOKUP(C24,選手男!$A$1:$E$100,5),"")</f>
        <v>肥塚　匠海 1</v>
      </c>
      <c r="E24" s="101" t="s">
        <v>677</v>
      </c>
      <c r="F24" s="103"/>
      <c r="G24" s="310">
        <v>43709</v>
      </c>
      <c r="H24" s="309" t="s">
        <v>692</v>
      </c>
      <c r="I24" s="309" t="s">
        <v>693</v>
      </c>
      <c r="J24"/>
    </row>
    <row r="25" spans="1:10" s="7" customFormat="1" x14ac:dyDescent="0.15">
      <c r="A25" s="99">
        <v>4</v>
      </c>
      <c r="B25" s="100" t="str">
        <f>IFERROR(VLOOKUP(A25,種目!$A$1:$B$40,2),"")</f>
        <v>400m</v>
      </c>
      <c r="C25" s="99">
        <v>2908</v>
      </c>
      <c r="D25" s="100" t="str">
        <f>IFERROR(VLOOKUP(C25,選手男!$A$1:$E$100,5),"")</f>
        <v>三尾　祐貴 1</v>
      </c>
      <c r="E25" s="101" t="s">
        <v>678</v>
      </c>
      <c r="F25" s="103"/>
      <c r="G25" s="310">
        <v>43709</v>
      </c>
      <c r="H25" s="309" t="s">
        <v>692</v>
      </c>
      <c r="I25" s="309" t="s">
        <v>693</v>
      </c>
    </row>
    <row r="26" spans="1:10" s="7" customFormat="1" x14ac:dyDescent="0.15">
      <c r="A26" s="74">
        <v>4</v>
      </c>
      <c r="B26" s="35" t="str">
        <f>IFERROR(VLOOKUP(A26,種目!$A$1:$B$41,2),"")</f>
        <v>400m</v>
      </c>
      <c r="C26" s="74">
        <v>2991</v>
      </c>
      <c r="D26" s="35" t="str">
        <f>IFERROR(VLOOKUP(C26,選手男!$A$1:$E$100,5),"")</f>
        <v>團　　優真 3</v>
      </c>
      <c r="E26" s="14" t="s">
        <v>114</v>
      </c>
      <c r="F26" s="16"/>
      <c r="G26" s="310">
        <v>43015</v>
      </c>
      <c r="H26" s="309" t="s">
        <v>112</v>
      </c>
      <c r="I26" s="309" t="s">
        <v>105</v>
      </c>
    </row>
    <row r="27" spans="1:10" s="7" customFormat="1" x14ac:dyDescent="0.15">
      <c r="A27" s="99">
        <v>4</v>
      </c>
      <c r="B27" s="100" t="str">
        <f>IFERROR(VLOOKUP(A27,種目!$A$1:$B$41,2),"")</f>
        <v>400m</v>
      </c>
      <c r="C27" s="99">
        <v>2992</v>
      </c>
      <c r="D27" s="100" t="str">
        <f>IFERROR(VLOOKUP(C27,選手男!$A$1:$E$100,5),"")</f>
        <v>間嶋　隆善 3</v>
      </c>
      <c r="E27" s="101" t="s">
        <v>358</v>
      </c>
      <c r="F27" s="102"/>
      <c r="G27" s="310">
        <v>43583</v>
      </c>
      <c r="H27" s="309" t="s">
        <v>336</v>
      </c>
      <c r="I27" s="309" t="s">
        <v>13</v>
      </c>
    </row>
    <row r="28" spans="1:10" s="7" customFormat="1" x14ac:dyDescent="0.15">
      <c r="A28" s="99">
        <v>4</v>
      </c>
      <c r="B28" s="100" t="str">
        <f>IFERROR(VLOOKUP(A28,種目!$A$1:$B$41,2),"")</f>
        <v>400m</v>
      </c>
      <c r="C28" s="99">
        <v>2993</v>
      </c>
      <c r="D28" s="100" t="str">
        <f>IFERROR(VLOOKUP(C28,選手男!$A$1:$E$100,5),"")</f>
        <v>義平　凌 3</v>
      </c>
      <c r="E28" s="101" t="s">
        <v>359</v>
      </c>
      <c r="F28" s="103"/>
      <c r="G28" s="310">
        <v>43583</v>
      </c>
      <c r="H28" s="309" t="s">
        <v>336</v>
      </c>
      <c r="I28" s="309" t="s">
        <v>13</v>
      </c>
    </row>
    <row r="29" spans="1:10" s="7" customFormat="1" x14ac:dyDescent="0.15">
      <c r="A29" s="74">
        <v>4</v>
      </c>
      <c r="B29" s="302" t="str">
        <f>IF(A29="","",VLOOKUP(A29,種目!$A$1:$B$31,2))</f>
        <v>400m</v>
      </c>
      <c r="C29" s="74">
        <v>2995</v>
      </c>
      <c r="D29" s="35" t="str">
        <f>VLOOKUP(C29,選手男!$A$1:$E$100,5,FALSE)</f>
        <v>大橋　飛鳥 3</v>
      </c>
      <c r="E29" s="313" t="s">
        <v>177</v>
      </c>
      <c r="F29" s="309"/>
      <c r="G29" s="310">
        <v>43302</v>
      </c>
      <c r="H29" s="309" t="s">
        <v>99</v>
      </c>
      <c r="I29" s="309" t="s">
        <v>13</v>
      </c>
    </row>
    <row r="30" spans="1:10" s="7" customFormat="1" x14ac:dyDescent="0.15">
      <c r="A30" s="74">
        <v>4</v>
      </c>
      <c r="B30" s="323" t="str">
        <f>IF(A30="","",VLOOKUP(A30,種目!$A$1:$B$31,2))</f>
        <v>400m</v>
      </c>
      <c r="C30" s="74">
        <v>2996</v>
      </c>
      <c r="D30" s="35" t="str">
        <f>VLOOKUP(C30,選手男!$A$1:$E$100,5,FALSE)</f>
        <v>井原　幸佑 3</v>
      </c>
      <c r="E30" s="35" t="s">
        <v>100</v>
      </c>
      <c r="F30" s="37"/>
      <c r="G30" s="310">
        <v>42937</v>
      </c>
      <c r="H30" s="309" t="s">
        <v>99</v>
      </c>
      <c r="I30" s="309" t="s">
        <v>13</v>
      </c>
    </row>
    <row r="31" spans="1:10" s="7" customFormat="1" x14ac:dyDescent="0.15">
      <c r="A31" s="74">
        <v>4</v>
      </c>
      <c r="B31" s="323" t="s">
        <v>106</v>
      </c>
      <c r="C31" s="74">
        <v>2997</v>
      </c>
      <c r="D31" s="35" t="s">
        <v>107</v>
      </c>
      <c r="E31" s="14" t="s">
        <v>110</v>
      </c>
      <c r="F31" s="16"/>
      <c r="G31" s="310">
        <v>43001</v>
      </c>
      <c r="H31" s="309" t="s">
        <v>98</v>
      </c>
      <c r="I31" s="309" t="s">
        <v>13</v>
      </c>
    </row>
    <row r="32" spans="1:10" s="7" customFormat="1" x14ac:dyDescent="0.15">
      <c r="A32" s="99">
        <v>4</v>
      </c>
      <c r="B32" s="100" t="str">
        <f>IFERROR(VLOOKUP(A32,種目!$A$1:$B$41,2),"")</f>
        <v>400m</v>
      </c>
      <c r="C32" s="99">
        <v>2999</v>
      </c>
      <c r="D32" s="100" t="str">
        <f>IFERROR(VLOOKUP(C32,選手男!$A$1:$E$100,5),"")</f>
        <v>竹迫　蒼真 2</v>
      </c>
      <c r="E32" s="101" t="s">
        <v>237</v>
      </c>
      <c r="F32" s="103"/>
      <c r="G32" s="310">
        <v>43561</v>
      </c>
      <c r="H32" s="309" t="s">
        <v>22</v>
      </c>
      <c r="I32" s="309" t="s">
        <v>13</v>
      </c>
    </row>
    <row r="33" spans="1:15" x14ac:dyDescent="0.15">
      <c r="A33" s="74">
        <v>8</v>
      </c>
      <c r="B33" s="302" t="str">
        <f>IF(A33="","",VLOOKUP(A33,種目!$A$1:$B$31,2))</f>
        <v>800m</v>
      </c>
      <c r="C33" s="74">
        <v>2902</v>
      </c>
      <c r="D33" s="35" t="str">
        <f>VLOOKUP(C33,選手男!$A$1:$E$100,5,FALSE)</f>
        <v>大髙　流南 2</v>
      </c>
      <c r="E33" s="323" t="s">
        <v>179</v>
      </c>
      <c r="F33" s="323"/>
      <c r="G33" s="310">
        <v>43303</v>
      </c>
      <c r="H33" s="323" t="s">
        <v>99</v>
      </c>
      <c r="I33" s="309" t="s">
        <v>13</v>
      </c>
      <c r="J33"/>
      <c r="K33"/>
      <c r="L33"/>
      <c r="M33"/>
      <c r="N33"/>
    </row>
    <row r="34" spans="1:15" x14ac:dyDescent="0.15">
      <c r="A34" s="99">
        <v>8</v>
      </c>
      <c r="B34" s="100" t="str">
        <f>IFERROR(VLOOKUP(A34,種目!$A$1:$B$40,2),"")</f>
        <v>800m</v>
      </c>
      <c r="C34" s="99">
        <v>2906</v>
      </c>
      <c r="D34" s="100" t="str">
        <f>IFERROR(VLOOKUP(C34,選手男!$A$1:$E$100,5),"")</f>
        <v>荒木　鷹飛 2</v>
      </c>
      <c r="E34" s="100" t="s">
        <v>623</v>
      </c>
      <c r="F34" s="211"/>
      <c r="G34" s="310">
        <v>43666</v>
      </c>
      <c r="H34" s="309" t="s">
        <v>574</v>
      </c>
      <c r="I34" s="309" t="s">
        <v>13</v>
      </c>
      <c r="J34"/>
      <c r="K34"/>
      <c r="L34"/>
      <c r="M34"/>
      <c r="N34"/>
    </row>
    <row r="35" spans="1:15" x14ac:dyDescent="0.15">
      <c r="A35" s="99">
        <v>8</v>
      </c>
      <c r="B35" s="100" t="str">
        <f>IFERROR(VLOOKUP(A35,種目!$A$1:$B$40,2),"")</f>
        <v>800m</v>
      </c>
      <c r="C35" s="99">
        <v>2907</v>
      </c>
      <c r="D35" s="100" t="str">
        <f>IFERROR(VLOOKUP(C35,選手男!$A$1:$E$100,5),"")</f>
        <v>肥塚　匠海 1</v>
      </c>
      <c r="E35" s="100" t="s">
        <v>661</v>
      </c>
      <c r="F35" s="212"/>
      <c r="G35" s="310">
        <v>43698</v>
      </c>
      <c r="H35" s="323" t="s">
        <v>658</v>
      </c>
      <c r="I35" s="323" t="s">
        <v>212</v>
      </c>
      <c r="J35"/>
      <c r="K35"/>
      <c r="L35"/>
      <c r="M35"/>
      <c r="N35"/>
    </row>
    <row r="36" spans="1:15" x14ac:dyDescent="0.15">
      <c r="A36" s="99">
        <v>8</v>
      </c>
      <c r="B36" s="100" t="str">
        <f>IFERROR(VLOOKUP(A36,種目!$A$1:$B$40,2),"")</f>
        <v>800m</v>
      </c>
      <c r="C36" s="99">
        <v>2909</v>
      </c>
      <c r="D36" s="100" t="str">
        <f>IFERROR(VLOOKUP(C36,選手男!$A$1:$E$100,5),"")</f>
        <v>坂木　　楓 1</v>
      </c>
      <c r="E36" s="100" t="s">
        <v>615</v>
      </c>
      <c r="F36" s="212"/>
      <c r="G36" s="310">
        <v>43667</v>
      </c>
      <c r="H36" s="323" t="s">
        <v>574</v>
      </c>
      <c r="I36" s="323" t="s">
        <v>13</v>
      </c>
      <c r="J36"/>
      <c r="K36"/>
      <c r="L36"/>
      <c r="M36"/>
      <c r="N36"/>
    </row>
    <row r="37" spans="1:15" x14ac:dyDescent="0.15">
      <c r="A37" s="99">
        <v>8</v>
      </c>
      <c r="B37" s="100" t="str">
        <f>IFERROR(VLOOKUP(A37,種目!$A$1:$B$40,2),"")</f>
        <v>800m</v>
      </c>
      <c r="C37" s="99">
        <v>2911</v>
      </c>
      <c r="D37" s="100" t="str">
        <f>IFERROR(VLOOKUP(C37,選手男!$A$1:$E$100,5),"")</f>
        <v>吉田　弘輝 1</v>
      </c>
      <c r="E37" s="101" t="s">
        <v>770</v>
      </c>
      <c r="F37" s="103"/>
      <c r="G37" s="19">
        <v>43737</v>
      </c>
      <c r="H37" t="s">
        <v>720</v>
      </c>
      <c r="I37" t="s">
        <v>13</v>
      </c>
      <c r="J37"/>
      <c r="K37"/>
      <c r="L37"/>
      <c r="M37"/>
      <c r="N37"/>
    </row>
    <row r="38" spans="1:15" x14ac:dyDescent="0.15">
      <c r="A38" s="74">
        <v>8</v>
      </c>
      <c r="B38" s="313" t="str">
        <f>IF(A38="","",VLOOKUP(A38,種目!$A$1:$B$31,2))</f>
        <v>800m</v>
      </c>
      <c r="C38" s="74">
        <v>2997</v>
      </c>
      <c r="D38" s="35" t="str">
        <f>VLOOKUP(C38,選手男!$A$1:$E$100,5,FALSE)</f>
        <v>寺坂　裕世 3</v>
      </c>
      <c r="E38" s="35" t="s">
        <v>101</v>
      </c>
      <c r="F38" s="37"/>
      <c r="G38" s="310">
        <v>42938</v>
      </c>
      <c r="H38" s="74" t="s">
        <v>99</v>
      </c>
      <c r="I38" s="309" t="s">
        <v>13</v>
      </c>
      <c r="J38"/>
      <c r="K38"/>
      <c r="L38"/>
      <c r="M38"/>
      <c r="N38"/>
    </row>
    <row r="39" spans="1:15" x14ac:dyDescent="0.15">
      <c r="A39" s="74">
        <v>8</v>
      </c>
      <c r="B39" s="323" t="str">
        <f>IF(A39="","",VLOOKUP(A39,種目!$A$1:$B$31,2))</f>
        <v>800m</v>
      </c>
      <c r="C39" s="74">
        <v>2998</v>
      </c>
      <c r="D39" s="35" t="str">
        <f>VLOOKUP(C39,選手男!$A$1:$E$100,5,FALSE)</f>
        <v>門重　来星 3</v>
      </c>
      <c r="E39" s="14" t="s">
        <v>178</v>
      </c>
      <c r="F39" s="18"/>
      <c r="G39" s="310">
        <v>43303</v>
      </c>
      <c r="H39" s="309" t="s">
        <v>99</v>
      </c>
      <c r="I39" s="309" t="s">
        <v>13</v>
      </c>
      <c r="J39"/>
      <c r="K39"/>
      <c r="L39"/>
      <c r="M39"/>
      <c r="N39"/>
    </row>
    <row r="40" spans="1:15" x14ac:dyDescent="0.15">
      <c r="A40" s="74">
        <v>8</v>
      </c>
      <c r="B40" s="35" t="s">
        <v>716</v>
      </c>
      <c r="C40" s="74">
        <v>2999</v>
      </c>
      <c r="D40" s="35" t="s">
        <v>717</v>
      </c>
      <c r="E40" s="323" t="s">
        <v>703</v>
      </c>
      <c r="F40"/>
      <c r="G40" s="310">
        <v>43715</v>
      </c>
      <c r="H40" t="s">
        <v>197</v>
      </c>
      <c r="I40" t="s">
        <v>13</v>
      </c>
      <c r="J40"/>
      <c r="K40"/>
      <c r="L40"/>
      <c r="M40"/>
      <c r="N40"/>
    </row>
    <row r="41" spans="1:15" x14ac:dyDescent="0.15">
      <c r="A41" s="74">
        <v>15</v>
      </c>
      <c r="B41" s="323" t="s">
        <v>718</v>
      </c>
      <c r="C41" s="74">
        <v>2901</v>
      </c>
      <c r="D41" s="35" t="s">
        <v>719</v>
      </c>
      <c r="E41" s="37" t="s">
        <v>712</v>
      </c>
      <c r="F41"/>
      <c r="G41" s="310">
        <v>43716</v>
      </c>
      <c r="H41" t="s">
        <v>197</v>
      </c>
      <c r="I41" t="s">
        <v>13</v>
      </c>
      <c r="J41"/>
      <c r="K41"/>
      <c r="L41"/>
      <c r="M41"/>
      <c r="N41"/>
    </row>
    <row r="42" spans="1:15" x14ac:dyDescent="0.15">
      <c r="A42" s="74">
        <v>15</v>
      </c>
      <c r="B42" s="323" t="str">
        <f>IF(A42="","",VLOOKUP(A42,種目!$A$1:$B$31,2))</f>
        <v>1500m</v>
      </c>
      <c r="C42" s="74">
        <v>2902</v>
      </c>
      <c r="D42" s="35" t="str">
        <f>VLOOKUP(C42,選手男!$A$1:$E$100,5,FALSE)</f>
        <v>大髙　流南 2</v>
      </c>
      <c r="E42" s="37" t="s">
        <v>198</v>
      </c>
      <c r="F42" s="36"/>
      <c r="G42" s="310">
        <v>43351</v>
      </c>
      <c r="H42" s="309" t="s">
        <v>197</v>
      </c>
      <c r="I42" s="309" t="s">
        <v>13</v>
      </c>
      <c r="J42"/>
      <c r="K42"/>
      <c r="L42"/>
      <c r="M42"/>
      <c r="N42"/>
    </row>
    <row r="43" spans="1:15" ht="12.6" customHeight="1" x14ac:dyDescent="0.15">
      <c r="A43" s="99">
        <v>15</v>
      </c>
      <c r="B43" s="100" t="str">
        <f>IFERROR(VLOOKUP(A43,種目!$A$1:$B$40,2),"")</f>
        <v>1500m</v>
      </c>
      <c r="C43" s="99">
        <v>2904</v>
      </c>
      <c r="D43" s="100" t="str">
        <f>IFERROR(VLOOKUP(C43,選手男!$A$1:$E$100,5),"")</f>
        <v>菅長　蒼良 2</v>
      </c>
      <c r="E43" s="101" t="s">
        <v>803</v>
      </c>
      <c r="F43" s="102"/>
      <c r="G43" s="19">
        <v>43737</v>
      </c>
      <c r="H43" t="s">
        <v>720</v>
      </c>
      <c r="I43" t="s">
        <v>13</v>
      </c>
      <c r="J43"/>
      <c r="K43"/>
      <c r="L43"/>
      <c r="M43"/>
      <c r="N43"/>
    </row>
    <row r="44" spans="1:15" x14ac:dyDescent="0.15">
      <c r="A44" s="74">
        <v>15</v>
      </c>
      <c r="B44" s="323" t="str">
        <f>IF(A44="","",VLOOKUP(A44,種目!$A$1:$B$31,2))</f>
        <v>1500m</v>
      </c>
      <c r="C44" s="74">
        <v>2906</v>
      </c>
      <c r="D44" s="35" t="str">
        <f>VLOOKUP(C44,選手男!$A$1:$E$100,5,FALSE)</f>
        <v>荒木　鷹飛 2</v>
      </c>
      <c r="E44" s="14" t="s">
        <v>165</v>
      </c>
      <c r="F44" s="18"/>
      <c r="G44" s="310">
        <v>43274</v>
      </c>
      <c r="H44" s="309" t="s">
        <v>94</v>
      </c>
      <c r="I44" s="309" t="s">
        <v>13</v>
      </c>
      <c r="J44" s="101"/>
      <c r="K44" s="101"/>
      <c r="L44" s="102"/>
      <c r="M44" s="101"/>
      <c r="N44" s="154"/>
      <c r="O44" s="154"/>
    </row>
    <row r="45" spans="1:15" x14ac:dyDescent="0.15">
      <c r="A45" s="99">
        <v>15</v>
      </c>
      <c r="B45" s="100" t="str">
        <f>IFERROR(VLOOKUP(A45,種目!$A$1:$B$40,2),"")</f>
        <v>1500m</v>
      </c>
      <c r="C45" s="99">
        <v>2907</v>
      </c>
      <c r="D45" s="100" t="str">
        <f>IFERROR(VLOOKUP(C45,選手男!$A$1:$E$100,5),"")</f>
        <v>肥塚　匠海 1</v>
      </c>
      <c r="E45" s="100" t="s">
        <v>582</v>
      </c>
      <c r="F45" s="211"/>
      <c r="G45" s="310">
        <v>43666</v>
      </c>
      <c r="H45" s="309" t="s">
        <v>574</v>
      </c>
      <c r="I45" s="309" t="s">
        <v>13</v>
      </c>
      <c r="J45" s="101"/>
      <c r="K45" s="101"/>
      <c r="L45" s="103"/>
      <c r="M45" s="101"/>
      <c r="N45" s="154"/>
      <c r="O45" s="154"/>
    </row>
    <row r="46" spans="1:15" x14ac:dyDescent="0.15">
      <c r="A46" s="99">
        <v>15</v>
      </c>
      <c r="B46" s="100" t="str">
        <f>IFERROR(VLOOKUP(A46,種目!$A$1:$B$40,2),"")</f>
        <v>1500m</v>
      </c>
      <c r="C46" s="99">
        <v>2911</v>
      </c>
      <c r="D46" s="100" t="str">
        <f>IFERROR(VLOOKUP(C46,選手男!$A$1:$E$100,5),"")</f>
        <v>吉田　弘輝 1</v>
      </c>
      <c r="E46" s="100" t="s">
        <v>583</v>
      </c>
      <c r="F46" s="212"/>
      <c r="G46" s="310">
        <v>43666</v>
      </c>
      <c r="H46" s="309" t="s">
        <v>574</v>
      </c>
      <c r="I46" s="309" t="s">
        <v>13</v>
      </c>
      <c r="J46"/>
      <c r="K46"/>
      <c r="L46"/>
      <c r="M46"/>
      <c r="N46"/>
    </row>
    <row r="47" spans="1:15" x14ac:dyDescent="0.15">
      <c r="A47" s="99">
        <v>15</v>
      </c>
      <c r="B47" s="100" t="str">
        <f>IFERROR(VLOOKUP(A47,種目!$A$1:$B$41,2),"")</f>
        <v>1500m</v>
      </c>
      <c r="C47" s="99">
        <v>2990</v>
      </c>
      <c r="D47" s="100" t="str">
        <f>IFERROR(VLOOKUP(C47,選手男!$A$1:$E$100,5),"")</f>
        <v>木本　悠翔 3</v>
      </c>
      <c r="E47" s="101" t="s">
        <v>217</v>
      </c>
      <c r="F47" s="102"/>
      <c r="G47" s="310">
        <v>43561</v>
      </c>
      <c r="H47" s="309" t="s">
        <v>22</v>
      </c>
      <c r="I47" s="309" t="s">
        <v>13</v>
      </c>
      <c r="J47"/>
      <c r="K47"/>
      <c r="L47"/>
      <c r="M47"/>
      <c r="N47"/>
    </row>
    <row r="48" spans="1:15" x14ac:dyDescent="0.15">
      <c r="A48" s="99">
        <v>15</v>
      </c>
      <c r="B48" s="100" t="str">
        <f>IFERROR(VLOOKUP(A48,種目!$A$1:$B$41,2),"")</f>
        <v>1500m</v>
      </c>
      <c r="C48" s="99">
        <v>2997</v>
      </c>
      <c r="D48" s="100" t="str">
        <f>IFERROR(VLOOKUP(C48,選手男!$A$1:$E$100,5),"")</f>
        <v>寺坂　裕世 3</v>
      </c>
      <c r="E48" s="101" t="s">
        <v>363</v>
      </c>
      <c r="F48" s="103"/>
      <c r="G48" s="310">
        <v>43583</v>
      </c>
      <c r="H48" s="309" t="s">
        <v>336</v>
      </c>
      <c r="I48" s="309" t="s">
        <v>13</v>
      </c>
      <c r="J48"/>
      <c r="K48"/>
      <c r="L48"/>
      <c r="M48"/>
      <c r="N48"/>
    </row>
    <row r="49" spans="1:14" x14ac:dyDescent="0.15">
      <c r="A49" s="99">
        <v>15</v>
      </c>
      <c r="B49" s="100" t="str">
        <f>IFERROR(VLOOKUP(A49,種目!$A$1:$B$41,2),"")</f>
        <v>1500m</v>
      </c>
      <c r="C49" s="99">
        <v>2998</v>
      </c>
      <c r="D49" s="100" t="str">
        <f>IFERROR(VLOOKUP(C49,選手男!$A$1:$E$100,5),"")</f>
        <v>門重　来星 3</v>
      </c>
      <c r="E49" s="101" t="s">
        <v>364</v>
      </c>
      <c r="F49" s="103"/>
      <c r="G49" s="310">
        <v>43583</v>
      </c>
      <c r="H49" s="309" t="s">
        <v>336</v>
      </c>
      <c r="I49" s="309" t="s">
        <v>13</v>
      </c>
      <c r="J49"/>
      <c r="K49"/>
      <c r="L49"/>
      <c r="M49"/>
      <c r="N49"/>
    </row>
    <row r="50" spans="1:14" x14ac:dyDescent="0.15">
      <c r="A50" s="99">
        <v>15</v>
      </c>
      <c r="B50" s="100" t="str">
        <f>IFERROR(VLOOKUP(A50,種目!$A$1:$B$40,2),"")</f>
        <v>1500m</v>
      </c>
      <c r="C50" s="99">
        <v>2999</v>
      </c>
      <c r="D50" s="100" t="str">
        <f>IFERROR(VLOOKUP(C50,選手男!$A$1:$E$100,5),"")</f>
        <v>竹迫　蒼真 2</v>
      </c>
      <c r="E50" s="100" t="s">
        <v>652</v>
      </c>
      <c r="F50" s="212"/>
      <c r="G50" s="310">
        <v>43697</v>
      </c>
      <c r="H50" s="309" t="s">
        <v>658</v>
      </c>
      <c r="I50" s="309" t="s">
        <v>212</v>
      </c>
      <c r="J50"/>
      <c r="K50"/>
      <c r="L50"/>
      <c r="M50"/>
      <c r="N50"/>
    </row>
    <row r="51" spans="1:14" x14ac:dyDescent="0.15">
      <c r="A51" s="99">
        <v>30</v>
      </c>
      <c r="B51" s="100" t="str">
        <f>IFERROR(VLOOKUP(A51,種目!$A$1:$B$41,2),"")</f>
        <v>3000m</v>
      </c>
      <c r="C51" s="99">
        <v>2901</v>
      </c>
      <c r="D51" s="100" t="str">
        <f>IFERROR(VLOOKUP(C51,選手男!$A$1:$E$100,5),"")</f>
        <v>備生　智大 2</v>
      </c>
      <c r="E51" s="101" t="s">
        <v>374</v>
      </c>
      <c r="F51" s="102"/>
      <c r="G51" s="310">
        <v>43584</v>
      </c>
      <c r="H51" s="309" t="s">
        <v>336</v>
      </c>
      <c r="I51" s="309" t="s">
        <v>13</v>
      </c>
      <c r="J51"/>
      <c r="K51"/>
      <c r="L51"/>
      <c r="M51"/>
      <c r="N51"/>
    </row>
    <row r="52" spans="1:14" x14ac:dyDescent="0.15">
      <c r="A52" s="99">
        <v>50</v>
      </c>
      <c r="B52" s="100" t="str">
        <f>IFERROR(VLOOKUP(A52,種目!$A$1:$B$40,2),"")</f>
        <v>5000m</v>
      </c>
      <c r="C52" s="99">
        <v>2901</v>
      </c>
      <c r="D52" s="100" t="str">
        <f>IFERROR(VLOOKUP(C52,選手男!$A$1:$E$100,5),"")</f>
        <v>備生　智大 2</v>
      </c>
      <c r="E52" s="100" t="s">
        <v>665</v>
      </c>
      <c r="F52" s="212"/>
      <c r="G52" s="310">
        <v>43699</v>
      </c>
      <c r="H52" s="309" t="s">
        <v>658</v>
      </c>
      <c r="I52" s="309" t="s">
        <v>212</v>
      </c>
      <c r="J52"/>
      <c r="K52"/>
      <c r="L52"/>
      <c r="M52"/>
      <c r="N52"/>
    </row>
    <row r="53" spans="1:14" x14ac:dyDescent="0.15">
      <c r="A53" s="99">
        <v>50</v>
      </c>
      <c r="B53" s="100" t="str">
        <f>IFERROR(VLOOKUP(A53,種目!$A$1:$B$41,2),"")</f>
        <v>5000m</v>
      </c>
      <c r="C53" s="99">
        <v>2902</v>
      </c>
      <c r="D53" s="100" t="str">
        <f>IFERROR(VLOOKUP(C53,選手男!$A$1:$E$100,5),"")</f>
        <v>大髙　流南 2</v>
      </c>
      <c r="E53" s="101" t="s">
        <v>840</v>
      </c>
      <c r="F53" s="101"/>
      <c r="G53" s="19">
        <v>43751</v>
      </c>
      <c r="H53" t="s">
        <v>846</v>
      </c>
      <c r="I53" t="s">
        <v>13</v>
      </c>
      <c r="J53"/>
      <c r="K53"/>
      <c r="L53"/>
      <c r="M53"/>
      <c r="N53"/>
    </row>
    <row r="54" spans="1:14" x14ac:dyDescent="0.15">
      <c r="A54" s="74">
        <v>50</v>
      </c>
      <c r="B54" s="326" t="str">
        <f>IF(A54="","",VLOOKUP(A54,種目!$A$1:$B$31,2))</f>
        <v>5000m</v>
      </c>
      <c r="C54" s="74">
        <v>2905</v>
      </c>
      <c r="D54" s="35" t="str">
        <f>VLOOKUP(C54,選手男!$A$1:$E$100,5,FALSE)</f>
        <v>江林　蓮生 2</v>
      </c>
      <c r="E54" s="14" t="s">
        <v>190</v>
      </c>
      <c r="F54" s="18"/>
      <c r="G54" s="327">
        <v>43345</v>
      </c>
      <c r="H54" s="326" t="s">
        <v>186</v>
      </c>
      <c r="I54" s="326" t="s">
        <v>187</v>
      </c>
      <c r="J54"/>
      <c r="K54"/>
      <c r="L54"/>
      <c r="M54"/>
      <c r="N54"/>
    </row>
    <row r="55" spans="1:14" s="328" customFormat="1" x14ac:dyDescent="0.15">
      <c r="A55" s="99">
        <v>50</v>
      </c>
      <c r="B55" s="100" t="str">
        <f>IFERROR(VLOOKUP(A55,種目!$A$1:$B$41,2),"")</f>
        <v>5000m</v>
      </c>
      <c r="C55" s="99">
        <v>2906</v>
      </c>
      <c r="D55" s="100" t="str">
        <f>IFERROR(VLOOKUP(C55,選手男!$A$1:$E$100,5),"")</f>
        <v>荒木　鷹飛 2</v>
      </c>
      <c r="E55" s="101" t="s">
        <v>841</v>
      </c>
      <c r="F55" s="101"/>
      <c r="G55" s="19">
        <v>43751</v>
      </c>
      <c r="H55" t="s">
        <v>846</v>
      </c>
      <c r="I55" t="s">
        <v>13</v>
      </c>
    </row>
    <row r="56" spans="1:14" s="328" customFormat="1" x14ac:dyDescent="0.15">
      <c r="A56" s="99">
        <v>50</v>
      </c>
      <c r="B56" s="100" t="str">
        <f>IFERROR(VLOOKUP(A56,種目!$A$1:$B$41,2),"")</f>
        <v>5000m</v>
      </c>
      <c r="C56" s="99">
        <v>2907</v>
      </c>
      <c r="D56" s="100" t="str">
        <f>IFERROR(VLOOKUP(C56,選手男!$A$1:$E$100,5),"")</f>
        <v>肥塚　匠海 1</v>
      </c>
      <c r="E56" s="101" t="s">
        <v>827</v>
      </c>
      <c r="F56" s="103"/>
      <c r="G56" s="329">
        <v>43751</v>
      </c>
      <c r="H56" s="328" t="s">
        <v>833</v>
      </c>
      <c r="I56" s="328" t="s">
        <v>212</v>
      </c>
    </row>
    <row r="57" spans="1:14" s="328" customFormat="1" x14ac:dyDescent="0.15">
      <c r="A57" s="99">
        <v>50</v>
      </c>
      <c r="B57" s="100" t="str">
        <f>IFERROR(VLOOKUP(A57,種目!$A$1:$B$41,2),"")</f>
        <v>5000m</v>
      </c>
      <c r="C57" s="99">
        <v>2909</v>
      </c>
      <c r="D57" s="100" t="str">
        <f>IFERROR(VLOOKUP(C57,選手男!$A$1:$E$100,5),"")</f>
        <v>坂木　　楓 1</v>
      </c>
      <c r="E57" s="101" t="s">
        <v>828</v>
      </c>
      <c r="F57" s="103"/>
      <c r="G57" s="329">
        <v>43751</v>
      </c>
      <c r="H57" s="328" t="s">
        <v>833</v>
      </c>
      <c r="I57" s="328" t="s">
        <v>212</v>
      </c>
    </row>
    <row r="58" spans="1:14" s="328" customFormat="1" x14ac:dyDescent="0.15">
      <c r="A58" s="99">
        <v>50</v>
      </c>
      <c r="B58" s="100" t="str">
        <f>IFERROR(VLOOKUP(A58,種目!$A$1:$B$41,2),"")</f>
        <v>5000m</v>
      </c>
      <c r="C58" s="99">
        <v>2911</v>
      </c>
      <c r="D58" s="100" t="str">
        <f>IFERROR(VLOOKUP(C58,選手男!$A$1:$E$100,5),"")</f>
        <v>吉田　弘輝 1</v>
      </c>
      <c r="E58" s="101" t="s">
        <v>829</v>
      </c>
      <c r="F58" s="103"/>
      <c r="G58" s="329">
        <v>43751</v>
      </c>
      <c r="H58" s="328" t="s">
        <v>833</v>
      </c>
      <c r="I58" s="328" t="s">
        <v>212</v>
      </c>
    </row>
    <row r="59" spans="1:14" s="328" customFormat="1" x14ac:dyDescent="0.15">
      <c r="A59" s="99">
        <v>50</v>
      </c>
      <c r="B59" s="100" t="str">
        <f>IFERROR(VLOOKUP(A59,種目!$A$1:$B$41,2),"")</f>
        <v>5000m</v>
      </c>
      <c r="C59" s="99">
        <v>2912</v>
      </c>
      <c r="D59" s="100" t="str">
        <f>IFERROR(VLOOKUP(C59,選手男!$A$1:$E$100,5),"")</f>
        <v>髙橋　涼輔 2</v>
      </c>
      <c r="E59" s="101" t="s">
        <v>844</v>
      </c>
      <c r="F59" s="101"/>
      <c r="G59" s="19">
        <v>43751</v>
      </c>
      <c r="H59" t="s">
        <v>846</v>
      </c>
      <c r="I59" t="s">
        <v>13</v>
      </c>
    </row>
    <row r="60" spans="1:14" x14ac:dyDescent="0.15">
      <c r="A60" s="326">
        <v>50</v>
      </c>
      <c r="B60" s="326" t="str">
        <f>IF(A60="","",VLOOKUP(A60,種目!$A$1:$B$31,2))</f>
        <v>5000m</v>
      </c>
      <c r="C60" s="326">
        <v>2990</v>
      </c>
      <c r="D60" s="35" t="str">
        <f>VLOOKUP(C60,選手男!$A$1:$E$100,5,FALSE)</f>
        <v>木本　悠翔 3</v>
      </c>
      <c r="E60" s="326" t="s">
        <v>636</v>
      </c>
      <c r="F60" s="326"/>
      <c r="G60" s="327">
        <v>43658</v>
      </c>
      <c r="H60" s="326" t="s">
        <v>568</v>
      </c>
      <c r="I60" s="326" t="s">
        <v>569</v>
      </c>
      <c r="J60"/>
      <c r="K60"/>
      <c r="L60"/>
      <c r="M60"/>
      <c r="N60"/>
    </row>
    <row r="61" spans="1:14" x14ac:dyDescent="0.15">
      <c r="A61" s="74">
        <v>50</v>
      </c>
      <c r="B61" s="35" t="str">
        <f>IFERROR(VLOOKUP(A61,種目!$A$1:$B$41,2),"")</f>
        <v>5000m</v>
      </c>
      <c r="C61" s="74">
        <v>2997</v>
      </c>
      <c r="D61" s="35" t="str">
        <f>IFERROR(VLOOKUP(C61,選手男!$A$1:$E$100,5),"")</f>
        <v>寺坂　裕世 3</v>
      </c>
      <c r="E61" s="14" t="s">
        <v>113</v>
      </c>
      <c r="F61" s="18"/>
      <c r="G61" s="327">
        <v>43015</v>
      </c>
      <c r="H61" s="326" t="s">
        <v>112</v>
      </c>
      <c r="I61" s="326" t="s">
        <v>105</v>
      </c>
      <c r="J61"/>
      <c r="K61"/>
      <c r="L61"/>
      <c r="M61"/>
      <c r="N61"/>
    </row>
    <row r="62" spans="1:14" x14ac:dyDescent="0.15">
      <c r="A62" s="99">
        <v>50</v>
      </c>
      <c r="B62" s="100" t="str">
        <f>IFERROR(VLOOKUP(A62,種目!$A$1:$B$41,2),"")</f>
        <v>5000m</v>
      </c>
      <c r="C62" s="99">
        <v>2998</v>
      </c>
      <c r="D62" s="100" t="str">
        <f>IFERROR(VLOOKUP(C62,選手男!$A$1:$E$100,5),"")</f>
        <v>門重　来星 3</v>
      </c>
      <c r="E62" s="101" t="s">
        <v>304</v>
      </c>
      <c r="F62" s="326"/>
      <c r="G62" s="327">
        <v>43569</v>
      </c>
      <c r="H62" s="326" t="s">
        <v>261</v>
      </c>
      <c r="I62" s="326" t="s">
        <v>13</v>
      </c>
      <c r="J62"/>
      <c r="K62"/>
      <c r="L62"/>
      <c r="M62"/>
      <c r="N62"/>
    </row>
    <row r="63" spans="1:14" x14ac:dyDescent="0.15">
      <c r="A63" s="99">
        <v>50</v>
      </c>
      <c r="B63" s="100" t="str">
        <f>IFERROR(VLOOKUP(A63,種目!$A$1:$B$41,2),"")</f>
        <v>5000m</v>
      </c>
      <c r="C63" s="99">
        <v>2999</v>
      </c>
      <c r="D63" s="100" t="str">
        <f>IFERROR(VLOOKUP(C63,選手男!$A$1:$E$100,5),"")</f>
        <v>竹迫　蒼真 2</v>
      </c>
      <c r="E63" s="101" t="s">
        <v>845</v>
      </c>
      <c r="F63" s="101"/>
      <c r="G63" s="19">
        <v>43751</v>
      </c>
      <c r="H63" t="s">
        <v>846</v>
      </c>
      <c r="I63" t="s">
        <v>13</v>
      </c>
      <c r="J63"/>
      <c r="K63"/>
      <c r="L63"/>
      <c r="M63"/>
      <c r="N63"/>
    </row>
    <row r="64" spans="1:14" x14ac:dyDescent="0.15">
      <c r="A64" s="99">
        <v>110</v>
      </c>
      <c r="B64" s="100" t="str">
        <f>IFERROR(VLOOKUP(A64,種目!$A$1:$B$40,2),"")</f>
        <v>110mH</v>
      </c>
      <c r="C64" s="99">
        <v>2904</v>
      </c>
      <c r="D64" s="100" t="str">
        <f>IFERROR(VLOOKUP(C64,選手男!$A$1:$E$100,5),"")</f>
        <v>菅長　蒼良 2</v>
      </c>
      <c r="E64" s="101" t="s">
        <v>768</v>
      </c>
      <c r="F64" s="102"/>
      <c r="G64" s="19">
        <v>43737</v>
      </c>
      <c r="H64" t="s">
        <v>720</v>
      </c>
      <c r="I64" t="s">
        <v>13</v>
      </c>
      <c r="J64"/>
      <c r="K64"/>
      <c r="L64"/>
      <c r="M64"/>
      <c r="N64"/>
    </row>
    <row r="65" spans="1:14" x14ac:dyDescent="0.15">
      <c r="A65" s="99">
        <v>110</v>
      </c>
      <c r="B65" s="100" t="str">
        <f>IFERROR(VLOOKUP(A65,種目!$A$1:$B$40,2),"")</f>
        <v>110mH</v>
      </c>
      <c r="C65" s="99">
        <v>2992</v>
      </c>
      <c r="D65" s="100" t="str">
        <f>IFERROR(VLOOKUP(C65,選手男!$A$1:$E$100,5),"")</f>
        <v>間嶋　隆善 3</v>
      </c>
      <c r="E65" s="100" t="s">
        <v>420</v>
      </c>
      <c r="F65" s="211" t="s">
        <v>274</v>
      </c>
      <c r="G65" s="310">
        <v>43596</v>
      </c>
      <c r="H65" s="309" t="s">
        <v>157</v>
      </c>
      <c r="I65" s="309" t="s">
        <v>13</v>
      </c>
      <c r="J65"/>
      <c r="K65"/>
      <c r="L65"/>
      <c r="M65"/>
      <c r="N65"/>
    </row>
    <row r="66" spans="1:14" x14ac:dyDescent="0.15">
      <c r="A66" s="99">
        <v>110</v>
      </c>
      <c r="B66" s="100" t="str">
        <f>IFERROR(VLOOKUP(A66,種目!$A$1:$B$40,2),"")</f>
        <v>110mH</v>
      </c>
      <c r="C66" s="99">
        <v>2993</v>
      </c>
      <c r="D66" s="100" t="str">
        <f>IFERROR(VLOOKUP(C66,選手男!$A$1:$E$100,5),"")</f>
        <v>義平　凌 3</v>
      </c>
      <c r="E66" s="100" t="s">
        <v>448</v>
      </c>
      <c r="F66" s="211" t="s">
        <v>158</v>
      </c>
      <c r="G66" s="310">
        <v>43596</v>
      </c>
      <c r="H66" s="309" t="s">
        <v>157</v>
      </c>
      <c r="I66" s="309" t="s">
        <v>13</v>
      </c>
      <c r="J66"/>
      <c r="K66"/>
      <c r="L66"/>
      <c r="M66"/>
      <c r="N66"/>
    </row>
    <row r="67" spans="1:14" x14ac:dyDescent="0.15">
      <c r="A67" s="99">
        <v>400</v>
      </c>
      <c r="B67" s="100" t="str">
        <f>IFERROR(VLOOKUP(A67,種目!$A$1:$B$41,2),"")</f>
        <v>400mH</v>
      </c>
      <c r="C67" s="99">
        <v>2904</v>
      </c>
      <c r="D67" s="100" t="str">
        <f>IFERROR(VLOOKUP(C67,選手男!$A$1:$E$100,5),"")</f>
        <v>菅長　蒼良 2</v>
      </c>
      <c r="E67" s="101" t="s">
        <v>227</v>
      </c>
      <c r="F67" s="102"/>
      <c r="G67" s="327">
        <v>43561</v>
      </c>
      <c r="H67" s="326" t="s">
        <v>22</v>
      </c>
      <c r="I67" s="326" t="s">
        <v>13</v>
      </c>
      <c r="J67"/>
      <c r="K67"/>
      <c r="L67"/>
      <c r="M67"/>
      <c r="N67"/>
    </row>
    <row r="68" spans="1:14" x14ac:dyDescent="0.15">
      <c r="A68" s="74">
        <v>400</v>
      </c>
      <c r="B68" s="326" t="s">
        <v>108</v>
      </c>
      <c r="C68" s="74">
        <v>2991</v>
      </c>
      <c r="D68" s="35" t="s">
        <v>109</v>
      </c>
      <c r="E68" s="326" t="s">
        <v>111</v>
      </c>
      <c r="F68" s="326"/>
      <c r="G68" s="327">
        <v>43002</v>
      </c>
      <c r="H68" s="326" t="s">
        <v>98</v>
      </c>
      <c r="I68" s="326" t="s">
        <v>13</v>
      </c>
      <c r="J68"/>
      <c r="K68"/>
      <c r="L68"/>
      <c r="M68"/>
      <c r="N68"/>
    </row>
    <row r="69" spans="1:14" x14ac:dyDescent="0.15">
      <c r="A69" s="99">
        <v>400</v>
      </c>
      <c r="B69" s="100" t="str">
        <f>IFERROR(VLOOKUP(A69,種目!$A$1:$B$40,2),"")</f>
        <v>400mH</v>
      </c>
      <c r="C69" s="99">
        <v>2992</v>
      </c>
      <c r="D69" s="100" t="str">
        <f>IFERROR(VLOOKUP(C69,選手男!$A$1:$E$100,5),"")</f>
        <v>間嶋　隆善 3</v>
      </c>
      <c r="E69" s="100" t="s">
        <v>504</v>
      </c>
      <c r="F69" s="212"/>
      <c r="G69" s="310">
        <v>43597</v>
      </c>
      <c r="H69" s="309" t="s">
        <v>157</v>
      </c>
      <c r="I69" s="309" t="s">
        <v>13</v>
      </c>
      <c r="J69"/>
      <c r="K69"/>
      <c r="L69"/>
      <c r="M69"/>
      <c r="N69"/>
    </row>
    <row r="70" spans="1:14" x14ac:dyDescent="0.15">
      <c r="A70" s="99">
        <v>400</v>
      </c>
      <c r="B70" s="100" t="str">
        <f>IFERROR(VLOOKUP(A70,種目!$A$1:$B$40,2),"")</f>
        <v>400mH</v>
      </c>
      <c r="C70" s="99">
        <v>2993</v>
      </c>
      <c r="D70" s="100" t="str">
        <f>IFERROR(VLOOKUP(C70,選手男!$A$1:$E$100,5),"")</f>
        <v>義平　凌 3</v>
      </c>
      <c r="E70" s="100" t="s">
        <v>502</v>
      </c>
      <c r="F70" s="212"/>
      <c r="G70" s="310">
        <v>43597</v>
      </c>
      <c r="H70" s="309" t="s">
        <v>157</v>
      </c>
      <c r="I70" s="309" t="s">
        <v>13</v>
      </c>
      <c r="J70"/>
      <c r="K70"/>
      <c r="L70"/>
      <c r="M70"/>
      <c r="N70"/>
    </row>
    <row r="71" spans="1:14" x14ac:dyDescent="0.15">
      <c r="A71" s="74">
        <v>3000</v>
      </c>
      <c r="B71" s="326" t="str">
        <f>IF(A71="","",VLOOKUP(A71,種目!$A$1:$B$31,2))</f>
        <v>3000mSC</v>
      </c>
      <c r="C71" s="74">
        <v>2901</v>
      </c>
      <c r="D71" s="35" t="str">
        <f>VLOOKUP(C71,選手男!$A$1:$E$100,5,FALSE)</f>
        <v>備生　智大 2</v>
      </c>
      <c r="E71" s="35" t="s">
        <v>201</v>
      </c>
      <c r="F71" s="36"/>
      <c r="G71" s="310">
        <v>43372</v>
      </c>
      <c r="H71" s="309" t="s">
        <v>98</v>
      </c>
      <c r="I71" s="309" t="s">
        <v>13</v>
      </c>
      <c r="J71"/>
      <c r="K71"/>
      <c r="L71"/>
      <c r="M71"/>
      <c r="N71"/>
    </row>
    <row r="72" spans="1:14" x14ac:dyDescent="0.15">
      <c r="A72" s="99">
        <v>3000</v>
      </c>
      <c r="B72" s="100" t="str">
        <f>IFERROR(VLOOKUP(A72,種目!$A$1:$B$40,2),"")</f>
        <v>3000mSC</v>
      </c>
      <c r="C72" s="99">
        <v>2902</v>
      </c>
      <c r="D72" s="100" t="str">
        <f>IFERROR(VLOOKUP(C72,選手男!$A$1:$E$100,5),"")</f>
        <v>大髙　流南 2</v>
      </c>
      <c r="E72" s="100" t="s">
        <v>588</v>
      </c>
      <c r="F72" s="211"/>
      <c r="G72" s="310">
        <v>43666</v>
      </c>
      <c r="H72" s="313" t="s">
        <v>574</v>
      </c>
      <c r="I72" s="313" t="s">
        <v>13</v>
      </c>
      <c r="J72"/>
      <c r="K72"/>
      <c r="L72"/>
      <c r="M72"/>
      <c r="N72"/>
    </row>
    <row r="73" spans="1:14" x14ac:dyDescent="0.15">
      <c r="A73" s="99">
        <v>3000</v>
      </c>
      <c r="B73" s="100" t="str">
        <f>IFERROR(VLOOKUP(A73,種目!$A$1:$B$40,2),"")</f>
        <v>3000mSC</v>
      </c>
      <c r="C73" s="99">
        <v>2906</v>
      </c>
      <c r="D73" s="100" t="str">
        <f>IFERROR(VLOOKUP(C73,選手男!$A$1:$E$100,5),"")</f>
        <v>荒木　鷹飛 2</v>
      </c>
      <c r="E73" s="101" t="s">
        <v>759</v>
      </c>
      <c r="F73" s="102"/>
      <c r="G73" s="19">
        <v>43736</v>
      </c>
      <c r="H73" t="s">
        <v>720</v>
      </c>
      <c r="I73" t="s">
        <v>13</v>
      </c>
      <c r="J73"/>
      <c r="K73"/>
      <c r="L73"/>
      <c r="M73"/>
      <c r="N73"/>
    </row>
    <row r="74" spans="1:14" x14ac:dyDescent="0.15">
      <c r="A74" s="12">
        <v>3000</v>
      </c>
      <c r="B74" s="326" t="str">
        <f>IF(A74="","",VLOOKUP(A74,種目!$A$1:$B$31,2))</f>
        <v>3000mSC</v>
      </c>
      <c r="C74" s="12">
        <v>2990</v>
      </c>
      <c r="D74" s="35" t="str">
        <f>VLOOKUP(C74,選手男!$A$1:$E$100,5,FALSE)</f>
        <v>木本　悠翔 3</v>
      </c>
      <c r="E74" s="13" t="s">
        <v>171</v>
      </c>
      <c r="F74" s="13"/>
      <c r="G74" s="310">
        <v>43274</v>
      </c>
      <c r="H74" s="309" t="s">
        <v>94</v>
      </c>
      <c r="I74" s="309" t="s">
        <v>13</v>
      </c>
      <c r="J74"/>
      <c r="K74"/>
      <c r="L74"/>
      <c r="M74"/>
      <c r="N74"/>
    </row>
    <row r="75" spans="1:14" x14ac:dyDescent="0.15">
      <c r="A75" s="99">
        <v>3000</v>
      </c>
      <c r="B75" s="100" t="str">
        <f>IFERROR(VLOOKUP(A75,種目!$A$1:$B$40,2),"")</f>
        <v>3000mSC</v>
      </c>
      <c r="C75" s="99">
        <v>2997</v>
      </c>
      <c r="D75" s="100" t="str">
        <f>IFERROR(VLOOKUP(C75,選手男!$A$1:$E$100,5),"")</f>
        <v>寺坂　裕世 3</v>
      </c>
      <c r="E75" s="100" t="s">
        <v>463</v>
      </c>
      <c r="F75" s="212"/>
      <c r="G75" s="310">
        <v>43596</v>
      </c>
      <c r="H75" s="309" t="s">
        <v>157</v>
      </c>
      <c r="I75" s="309" t="s">
        <v>13</v>
      </c>
      <c r="J75"/>
      <c r="K75"/>
      <c r="L75"/>
      <c r="M75"/>
      <c r="N75"/>
    </row>
    <row r="76" spans="1:14" x14ac:dyDescent="0.15">
      <c r="A76" s="99">
        <v>10000</v>
      </c>
      <c r="B76" s="100" t="str">
        <f>IFERROR(VLOOKUP(A76,種目!$A$1:$B$41,2),"")</f>
        <v>10000m</v>
      </c>
      <c r="C76" s="99">
        <v>2990</v>
      </c>
      <c r="D76" s="100" t="str">
        <f>IFERROR(VLOOKUP(C76,選手男!$A$1:$E$100,5),"")</f>
        <v>木本　悠翔 3</v>
      </c>
      <c r="E76" s="101" t="s">
        <v>294</v>
      </c>
      <c r="F76" s="326"/>
      <c r="G76" s="310">
        <v>43568</v>
      </c>
      <c r="H76" s="309" t="s">
        <v>261</v>
      </c>
      <c r="I76" s="309" t="s">
        <v>13</v>
      </c>
      <c r="J76"/>
      <c r="K76"/>
      <c r="L76"/>
      <c r="M76"/>
      <c r="N76"/>
    </row>
    <row r="77" spans="1:14" x14ac:dyDescent="0.15">
      <c r="A77" s="99">
        <v>20001</v>
      </c>
      <c r="B77" s="100" t="str">
        <f>IFERROR(VLOOKUP(A77,種目!$A$1:$B$40,2),"")</f>
        <v>走高跳</v>
      </c>
      <c r="C77" s="99">
        <v>2904</v>
      </c>
      <c r="D77" s="100" t="str">
        <f>IFERROR(VLOOKUP(C77,選手男!$A$1:$E$100,5),"")</f>
        <v>菅長　蒼良 2</v>
      </c>
      <c r="E77" s="101" t="s">
        <v>794</v>
      </c>
      <c r="F77" s="102"/>
      <c r="G77" s="19">
        <v>43737</v>
      </c>
      <c r="H77" t="s">
        <v>720</v>
      </c>
      <c r="I77" t="s">
        <v>13</v>
      </c>
      <c r="J77"/>
      <c r="K77"/>
      <c r="L77"/>
      <c r="M77"/>
      <c r="N77"/>
    </row>
    <row r="78" spans="1:14" x14ac:dyDescent="0.15">
      <c r="A78" s="99">
        <v>20001</v>
      </c>
      <c r="B78" s="100" t="str">
        <f>IFERROR(VLOOKUP(A78,種目!$A$1:$B$40,2),"")</f>
        <v>走高跳</v>
      </c>
      <c r="C78" s="99">
        <v>2992</v>
      </c>
      <c r="D78" s="100" t="str">
        <f>IFERROR(VLOOKUP(C78,選手男!$A$1:$E$100,5),"")</f>
        <v>間嶋　隆善 3</v>
      </c>
      <c r="E78" s="100" t="s">
        <v>510</v>
      </c>
      <c r="F78" s="211"/>
      <c r="G78" s="310">
        <v>43597</v>
      </c>
      <c r="H78" s="309" t="s">
        <v>157</v>
      </c>
      <c r="I78" s="309" t="s">
        <v>13</v>
      </c>
      <c r="J78"/>
      <c r="K78"/>
      <c r="L78"/>
      <c r="M78"/>
      <c r="N78"/>
    </row>
    <row r="79" spans="1:14" x14ac:dyDescent="0.15">
      <c r="A79" s="99">
        <v>20003</v>
      </c>
      <c r="B79" s="100" t="str">
        <f>IFERROR(VLOOKUP(A79,種目!$A$1:$B$40,2),"")</f>
        <v>走幅跳</v>
      </c>
      <c r="C79" s="99">
        <v>2904</v>
      </c>
      <c r="D79" s="100" t="str">
        <f>IFERROR(VLOOKUP(C79,選手男!$A$1:$E$100,5),"")</f>
        <v>菅長　蒼良 2</v>
      </c>
      <c r="E79" s="100" t="s">
        <v>655</v>
      </c>
      <c r="F79" s="211" t="s">
        <v>650</v>
      </c>
      <c r="G79" s="314">
        <v>43697</v>
      </c>
      <c r="H79" s="313" t="s">
        <v>658</v>
      </c>
      <c r="I79" s="313" t="s">
        <v>212</v>
      </c>
      <c r="J79"/>
      <c r="K79"/>
      <c r="L79"/>
      <c r="M79"/>
      <c r="N79"/>
    </row>
    <row r="80" spans="1:14" x14ac:dyDescent="0.15">
      <c r="A80" s="99">
        <v>20003</v>
      </c>
      <c r="B80" s="100" t="str">
        <f>IFERROR(VLOOKUP(A80,種目!$A$1:$B$40,2),"")</f>
        <v>走幅跳</v>
      </c>
      <c r="C80" s="99">
        <v>2989</v>
      </c>
      <c r="D80" s="100" t="str">
        <f>IFERROR(VLOOKUP(C80,選手男!$A$1:$E$100,5),"")</f>
        <v>菅長　海良 3</v>
      </c>
      <c r="E80" s="101" t="s">
        <v>310</v>
      </c>
      <c r="F80" s="102" t="s">
        <v>285</v>
      </c>
      <c r="G80" s="314">
        <v>43575</v>
      </c>
      <c r="H80" s="313" t="s">
        <v>313</v>
      </c>
      <c r="I80" s="313" t="s">
        <v>212</v>
      </c>
      <c r="J80"/>
      <c r="K80"/>
      <c r="L80"/>
      <c r="M80"/>
      <c r="N80"/>
    </row>
    <row r="81" spans="1:14" x14ac:dyDescent="0.15">
      <c r="A81" s="99">
        <v>20003</v>
      </c>
      <c r="B81" s="100" t="str">
        <f>IFERROR(VLOOKUP(A81,種目!$A$1:$B$40,2),"")</f>
        <v>走幅跳</v>
      </c>
      <c r="C81" s="99">
        <v>2989</v>
      </c>
      <c r="D81" s="100" t="str">
        <f>IFERROR(VLOOKUP(C81,選手男!$A$1:$E$100,5),"")</f>
        <v>菅長　海良 3</v>
      </c>
      <c r="E81" s="100" t="s">
        <v>529</v>
      </c>
      <c r="F81" s="211" t="s">
        <v>530</v>
      </c>
      <c r="G81" s="327">
        <v>43616</v>
      </c>
      <c r="H81" s="100" t="s">
        <v>561</v>
      </c>
      <c r="I81" s="212" t="s">
        <v>212</v>
      </c>
      <c r="J81"/>
      <c r="K81"/>
      <c r="L81"/>
      <c r="M81"/>
      <c r="N81"/>
    </row>
    <row r="82" spans="1:14" x14ac:dyDescent="0.15">
      <c r="A82" s="99">
        <v>20003</v>
      </c>
      <c r="B82" s="100" t="str">
        <f>IFERROR(VLOOKUP(A82,種目!$A$1:$B$41,2),"")</f>
        <v>走幅跳</v>
      </c>
      <c r="C82" s="99">
        <v>2994</v>
      </c>
      <c r="D82" s="100" t="str">
        <f>IFERROR(VLOOKUP(C82,選手男!$A$1:$E$100,5),"")</f>
        <v>井上　泰壱 3</v>
      </c>
      <c r="E82" s="101" t="s">
        <v>384</v>
      </c>
      <c r="F82" s="102" t="s">
        <v>372</v>
      </c>
      <c r="G82" s="324">
        <v>43584</v>
      </c>
      <c r="H82" s="323" t="s">
        <v>336</v>
      </c>
      <c r="I82" s="323" t="s">
        <v>13</v>
      </c>
      <c r="J82"/>
      <c r="K82"/>
      <c r="L82"/>
      <c r="M82"/>
      <c r="N82"/>
    </row>
    <row r="83" spans="1:14" x14ac:dyDescent="0.15">
      <c r="A83" s="99">
        <v>20003</v>
      </c>
      <c r="B83" s="100" t="str">
        <f>IFERROR(VLOOKUP(A83,種目!$A$1:$B$40,2),"")</f>
        <v>走幅跳</v>
      </c>
      <c r="C83" s="99">
        <v>2994</v>
      </c>
      <c r="D83" s="100" t="str">
        <f>IFERROR(VLOOKUP(C83,選手男!$A$1:$E$100,5),"")</f>
        <v>井上　泰壱 3</v>
      </c>
      <c r="E83" s="100" t="s">
        <v>461</v>
      </c>
      <c r="F83" s="211" t="s">
        <v>436</v>
      </c>
      <c r="G83" s="324">
        <v>43596</v>
      </c>
      <c r="H83" s="323" t="s">
        <v>157</v>
      </c>
      <c r="I83" s="323" t="s">
        <v>13</v>
      </c>
      <c r="J83"/>
      <c r="K83"/>
      <c r="L83"/>
      <c r="M83"/>
      <c r="N83"/>
    </row>
    <row r="84" spans="1:14" x14ac:dyDescent="0.15">
      <c r="A84" s="74">
        <v>20004</v>
      </c>
      <c r="B84" s="35" t="str">
        <f>IFERROR(VLOOKUP(A84,種目!$A$1:$B$41,2),"")</f>
        <v>三段跳</v>
      </c>
      <c r="C84" s="74">
        <v>2994</v>
      </c>
      <c r="D84" s="35" t="str">
        <f>VLOOKUP(C84,選手男!$A$1:$E$100,5,FALSE)</f>
        <v>井上　泰壱 3</v>
      </c>
      <c r="E84" s="35" t="s">
        <v>103</v>
      </c>
      <c r="F84" s="36" t="s">
        <v>104</v>
      </c>
      <c r="G84" s="324">
        <v>42938</v>
      </c>
      <c r="H84" s="323" t="s">
        <v>99</v>
      </c>
      <c r="I84" s="323" t="s">
        <v>13</v>
      </c>
      <c r="J84"/>
      <c r="K84"/>
      <c r="L84"/>
      <c r="M84"/>
      <c r="N84"/>
    </row>
    <row r="85" spans="1:14" x14ac:dyDescent="0.15">
      <c r="A85" s="99">
        <v>20010</v>
      </c>
      <c r="B85" s="100" t="str">
        <f>IFERROR(VLOOKUP(A85,種目!$A$1:$B$40,2),"")</f>
        <v>砲丸投</v>
      </c>
      <c r="C85" s="99">
        <v>2904</v>
      </c>
      <c r="D85" s="100" t="str">
        <f>IFERROR(VLOOKUP(C85,選手男!$A$1:$E$100,5),"")</f>
        <v>菅長　蒼良 2</v>
      </c>
      <c r="E85" s="101" t="s">
        <v>815</v>
      </c>
      <c r="F85" s="103"/>
      <c r="G85" s="19">
        <v>43736</v>
      </c>
      <c r="H85" t="s">
        <v>720</v>
      </c>
      <c r="I85" t="s">
        <v>13</v>
      </c>
      <c r="J85"/>
      <c r="K85"/>
      <c r="L85"/>
      <c r="M85"/>
      <c r="N85"/>
    </row>
    <row r="86" spans="1:14" x14ac:dyDescent="0.15">
      <c r="A86" s="99">
        <v>20010</v>
      </c>
      <c r="B86" s="100" t="str">
        <f>IFERROR(VLOOKUP(A86,種目!$A$1:$B$40,2),"")</f>
        <v>砲丸投</v>
      </c>
      <c r="C86" s="99">
        <v>2910</v>
      </c>
      <c r="D86" s="100" t="str">
        <f>IFERROR(VLOOKUP(C86,選手男!$A$1:$E$100,5),"")</f>
        <v>森山　智貴 1</v>
      </c>
      <c r="E86" s="101" t="s">
        <v>691</v>
      </c>
      <c r="F86" s="103"/>
      <c r="G86" s="324">
        <v>43709</v>
      </c>
      <c r="H86" s="323" t="s">
        <v>692</v>
      </c>
      <c r="I86" s="323" t="s">
        <v>693</v>
      </c>
      <c r="J86"/>
      <c r="K86"/>
      <c r="L86"/>
      <c r="M86"/>
      <c r="N86"/>
    </row>
    <row r="87" spans="1:14" x14ac:dyDescent="0.15">
      <c r="A87" s="14">
        <v>20010</v>
      </c>
      <c r="B87" s="326" t="str">
        <f>IF(A87="","",VLOOKUP(A87,種目!$A$1:$B$31,2))</f>
        <v>砲丸投</v>
      </c>
      <c r="C87" s="326">
        <v>2991</v>
      </c>
      <c r="D87" s="35" t="str">
        <f>VLOOKUP(C87,選手男!$A$1:$E$100,5,FALSE)</f>
        <v>團　　優真 3</v>
      </c>
      <c r="E87" s="326" t="s">
        <v>209</v>
      </c>
      <c r="F87" s="326"/>
      <c r="G87" s="324">
        <v>43379</v>
      </c>
      <c r="H87" s="323" t="s">
        <v>211</v>
      </c>
      <c r="I87" s="323" t="s">
        <v>212</v>
      </c>
      <c r="J87"/>
      <c r="K87"/>
      <c r="L87"/>
      <c r="M87"/>
      <c r="N87"/>
    </row>
    <row r="88" spans="1:14" x14ac:dyDescent="0.15">
      <c r="A88" s="99">
        <v>20010</v>
      </c>
      <c r="B88" s="100" t="str">
        <f>IFERROR(VLOOKUP(A88,種目!$A$1:$B$40,2),"")</f>
        <v>砲丸投</v>
      </c>
      <c r="C88" s="99">
        <v>2996</v>
      </c>
      <c r="D88" s="100" t="str">
        <f>IFERROR(VLOOKUP(C88,選手男!$A$1:$E$100,5),"")</f>
        <v>井原　幸佑 3</v>
      </c>
      <c r="E88" s="100" t="s">
        <v>509</v>
      </c>
      <c r="F88" s="212"/>
      <c r="G88" s="324">
        <v>43597</v>
      </c>
      <c r="H88" s="323" t="s">
        <v>157</v>
      </c>
      <c r="I88" s="323" t="s">
        <v>13</v>
      </c>
      <c r="J88"/>
      <c r="K88"/>
      <c r="L88"/>
      <c r="M88"/>
      <c r="N88"/>
    </row>
    <row r="89" spans="1:14" x14ac:dyDescent="0.15">
      <c r="A89" s="99">
        <v>20040</v>
      </c>
      <c r="B89" s="100" t="str">
        <f>IFERROR(VLOOKUP(A89,種目!$A$1:$B$40,2),"")</f>
        <v>やり投</v>
      </c>
      <c r="C89" s="99">
        <v>2904</v>
      </c>
      <c r="D89" s="100" t="str">
        <f>IFERROR(VLOOKUP(C89,選手男!$A$1:$E$100,5),"")</f>
        <v>菅長　蒼良 2</v>
      </c>
      <c r="E89" s="101" t="s">
        <v>785</v>
      </c>
      <c r="F89" s="102" t="s">
        <v>769</v>
      </c>
      <c r="G89" s="19">
        <v>43737</v>
      </c>
      <c r="H89" t="s">
        <v>720</v>
      </c>
      <c r="I89" t="s">
        <v>13</v>
      </c>
      <c r="J89"/>
      <c r="K89"/>
      <c r="L89"/>
      <c r="M89"/>
      <c r="N89"/>
    </row>
    <row r="90" spans="1:14" x14ac:dyDescent="0.15">
      <c r="A90" s="99">
        <v>20040</v>
      </c>
      <c r="B90" s="100" t="str">
        <f>IFERROR(VLOOKUP(A90,種目!$A$1:$B$40,2),"")</f>
        <v>やり投</v>
      </c>
      <c r="C90" s="99">
        <v>2910</v>
      </c>
      <c r="D90" s="100" t="str">
        <f>IFERROR(VLOOKUP(C90,選手男!$A$1:$E$100,5),"")</f>
        <v>森山　智貴 1</v>
      </c>
      <c r="E90" s="100" t="s">
        <v>594</v>
      </c>
      <c r="F90" s="211"/>
      <c r="G90" s="324">
        <v>43666</v>
      </c>
      <c r="H90" s="323" t="s">
        <v>574</v>
      </c>
      <c r="I90" s="323" t="s">
        <v>13</v>
      </c>
      <c r="J90"/>
      <c r="K90"/>
      <c r="L90"/>
      <c r="M90"/>
      <c r="N90"/>
    </row>
    <row r="91" spans="1:14" x14ac:dyDescent="0.15">
      <c r="A91" s="99">
        <v>20040</v>
      </c>
      <c r="B91" s="100" t="str">
        <f>IFERROR(VLOOKUP(A91,種目!$A$1:$B$40,2),"")</f>
        <v>やり投</v>
      </c>
      <c r="C91" s="99">
        <v>2996</v>
      </c>
      <c r="D91" s="100" t="str">
        <f>IFERROR(VLOOKUP(C91,選手男!$A$1:$E$100,5),"")</f>
        <v>井原　幸佑 3</v>
      </c>
      <c r="E91" s="100" t="s">
        <v>447</v>
      </c>
      <c r="F91" s="211"/>
      <c r="G91" s="324">
        <v>43596</v>
      </c>
      <c r="H91" s="323" t="s">
        <v>157</v>
      </c>
      <c r="I91" s="323" t="s">
        <v>13</v>
      </c>
      <c r="J91"/>
      <c r="K91"/>
      <c r="L91"/>
      <c r="M91"/>
      <c r="N91"/>
    </row>
    <row r="92" spans="1:14" x14ac:dyDescent="0.15">
      <c r="A92" s="99">
        <v>20050</v>
      </c>
      <c r="B92" s="100" t="str">
        <f>IFERROR(VLOOKUP(A92,種目!$A$1:$B$40,2),"")</f>
        <v>８種競技</v>
      </c>
      <c r="C92" s="99">
        <v>2904</v>
      </c>
      <c r="D92" s="100" t="str">
        <f>IFERROR(VLOOKUP(C92,選手男!$A$1:$E$100,5),"")</f>
        <v>菅長　蒼良 2</v>
      </c>
      <c r="E92" s="101">
        <v>4202</v>
      </c>
      <c r="F92" s="102"/>
      <c r="G92" s="19">
        <v>43736</v>
      </c>
      <c r="H92" t="s">
        <v>720</v>
      </c>
      <c r="I92" t="s">
        <v>13</v>
      </c>
      <c r="J92"/>
      <c r="K92"/>
      <c r="L92"/>
      <c r="M92"/>
      <c r="N92"/>
    </row>
    <row r="93" spans="1:14" x14ac:dyDescent="0.15">
      <c r="A93" s="326"/>
      <c r="B93" s="326"/>
      <c r="C93" s="326"/>
      <c r="D93" s="35"/>
      <c r="E93" s="326"/>
      <c r="G93" s="327"/>
      <c r="H93" s="326"/>
      <c r="I93" s="326"/>
      <c r="J93"/>
      <c r="K93"/>
      <c r="L93"/>
      <c r="M93"/>
      <c r="N93"/>
    </row>
    <row r="94" spans="1:14" x14ac:dyDescent="0.15">
      <c r="A94" s="99"/>
      <c r="B94" s="100"/>
      <c r="C94" s="99"/>
      <c r="D94" s="100"/>
      <c r="E94" s="101"/>
      <c r="F94" s="103"/>
      <c r="G94" s="329"/>
      <c r="H94" s="328"/>
      <c r="I94" s="328"/>
      <c r="J94"/>
      <c r="K94"/>
      <c r="L94"/>
      <c r="M94"/>
      <c r="N94"/>
    </row>
    <row r="95" spans="1:14" x14ac:dyDescent="0.15">
      <c r="A95" s="99"/>
      <c r="B95" s="100"/>
      <c r="C95" s="99"/>
      <c r="D95" s="100"/>
      <c r="E95" s="101"/>
      <c r="F95" s="102"/>
      <c r="G95" s="329"/>
      <c r="H95" s="328"/>
      <c r="I95" s="328"/>
      <c r="J95"/>
      <c r="K95"/>
      <c r="L95"/>
      <c r="M95"/>
      <c r="N95"/>
    </row>
    <row r="96" spans="1:14" x14ac:dyDescent="0.15">
      <c r="A96" s="99"/>
      <c r="B96" s="100"/>
      <c r="C96" s="99"/>
      <c r="D96" s="100"/>
      <c r="E96" s="101"/>
      <c r="F96" s="103"/>
      <c r="G96" s="327"/>
      <c r="H96" s="326"/>
      <c r="I96" s="326"/>
      <c r="J96"/>
      <c r="K96"/>
      <c r="L96"/>
      <c r="M96"/>
      <c r="N96"/>
    </row>
    <row r="97" spans="1:14" x14ac:dyDescent="0.15">
      <c r="A97" s="74"/>
      <c r="B97" s="35"/>
      <c r="C97" s="15"/>
      <c r="D97" s="35"/>
      <c r="E97" s="14"/>
      <c r="F97" s="16"/>
      <c r="G97" s="14"/>
      <c r="H97" s="15"/>
      <c r="I97" s="74"/>
      <c r="J97"/>
      <c r="K97"/>
      <c r="L97"/>
      <c r="M97"/>
      <c r="N97"/>
    </row>
    <row r="98" spans="1:14" x14ac:dyDescent="0.15">
      <c r="A98" s="74"/>
      <c r="B98" s="35"/>
      <c r="C98" s="15"/>
      <c r="D98" s="35"/>
      <c r="E98" s="14"/>
      <c r="F98" s="18"/>
      <c r="G98" s="14"/>
      <c r="H98" s="15"/>
      <c r="I98" s="74"/>
      <c r="J98"/>
      <c r="K98"/>
      <c r="L98"/>
      <c r="M98"/>
      <c r="N98"/>
    </row>
    <row r="99" spans="1:14" x14ac:dyDescent="0.15">
      <c r="A99" s="74"/>
      <c r="B99" s="35"/>
      <c r="C99" s="15"/>
      <c r="D99" s="35"/>
      <c r="E99" s="14"/>
      <c r="F99" s="18"/>
      <c r="G99" s="14"/>
      <c r="H99" s="15"/>
      <c r="I99" s="74"/>
      <c r="J99"/>
      <c r="K99"/>
      <c r="L99"/>
      <c r="M99"/>
      <c r="N99"/>
    </row>
    <row r="100" spans="1:14" x14ac:dyDescent="0.15">
      <c r="A100" s="74"/>
      <c r="B100" s="35"/>
      <c r="C100" s="15"/>
      <c r="D100" s="35"/>
      <c r="E100" s="14"/>
      <c r="F100" s="16"/>
      <c r="G100" s="14"/>
      <c r="H100" s="15"/>
      <c r="I100" s="74"/>
      <c r="J100"/>
      <c r="K100"/>
      <c r="L100"/>
      <c r="M100"/>
      <c r="N100"/>
    </row>
    <row r="101" spans="1:14" x14ac:dyDescent="0.15">
      <c r="A101" s="74"/>
      <c r="B101" s="35"/>
      <c r="C101" s="15"/>
      <c r="D101" s="35"/>
      <c r="E101" s="14"/>
      <c r="F101" s="16"/>
      <c r="G101" s="14"/>
      <c r="H101" s="15"/>
      <c r="I101" s="74"/>
      <c r="J101"/>
      <c r="K101"/>
      <c r="L101"/>
      <c r="M101"/>
      <c r="N101"/>
    </row>
    <row r="102" spans="1:14" x14ac:dyDescent="0.15">
      <c r="A102" s="74"/>
      <c r="B102" s="35"/>
      <c r="C102" s="15"/>
      <c r="D102" s="35"/>
      <c r="E102" s="14"/>
      <c r="F102" s="18"/>
      <c r="G102" s="14"/>
      <c r="H102" s="15"/>
      <c r="I102" s="74"/>
      <c r="J102"/>
      <c r="K102"/>
      <c r="L102"/>
      <c r="M102"/>
      <c r="N102"/>
    </row>
    <row r="103" spans="1:14" x14ac:dyDescent="0.15">
      <c r="A103" s="74"/>
      <c r="B103" s="35"/>
      <c r="C103" s="15"/>
      <c r="D103" s="35"/>
      <c r="E103" s="14"/>
      <c r="F103" s="18"/>
      <c r="G103" s="14"/>
      <c r="H103" s="15"/>
      <c r="I103" s="74"/>
      <c r="J103"/>
      <c r="K103"/>
      <c r="L103"/>
      <c r="M103"/>
      <c r="N103"/>
    </row>
    <row r="104" spans="1:14" x14ac:dyDescent="0.15">
      <c r="A104" s="74"/>
      <c r="B104" s="35"/>
      <c r="C104" s="15"/>
      <c r="D104" s="35"/>
      <c r="E104" s="14"/>
      <c r="F104" s="18"/>
      <c r="G104" s="14"/>
      <c r="H104" s="15"/>
      <c r="I104" s="74"/>
      <c r="J104"/>
      <c r="K104"/>
      <c r="L104"/>
      <c r="M104"/>
      <c r="N104"/>
    </row>
    <row r="105" spans="1:14" x14ac:dyDescent="0.15">
      <c r="A105" s="74"/>
      <c r="B105" s="35"/>
      <c r="C105" s="15"/>
      <c r="D105" s="35"/>
      <c r="E105" s="14"/>
      <c r="F105" s="18"/>
      <c r="G105" s="14"/>
      <c r="H105" s="15"/>
      <c r="I105" s="74"/>
      <c r="J105"/>
      <c r="K105"/>
      <c r="L105"/>
      <c r="M105"/>
      <c r="N105"/>
    </row>
    <row r="106" spans="1:14" x14ac:dyDescent="0.15">
      <c r="A106" s="74"/>
      <c r="B106" s="35"/>
      <c r="C106" s="74"/>
      <c r="D106" s="35"/>
      <c r="E106" s="14"/>
      <c r="F106" s="16"/>
      <c r="G106" s="14"/>
      <c r="H106" s="15"/>
      <c r="I106" s="74"/>
      <c r="J106"/>
      <c r="K106"/>
      <c r="L106"/>
      <c r="M106"/>
      <c r="N106"/>
    </row>
    <row r="107" spans="1:14" x14ac:dyDescent="0.15">
      <c r="A107" s="74"/>
      <c r="B107" s="35"/>
      <c r="C107" s="74"/>
      <c r="D107" s="35"/>
      <c r="E107" s="14"/>
      <c r="F107" s="16"/>
      <c r="G107" s="14"/>
      <c r="H107" s="15"/>
      <c r="I107" s="74"/>
      <c r="J107"/>
      <c r="K107"/>
      <c r="L107"/>
      <c r="M107"/>
      <c r="N107"/>
    </row>
    <row r="108" spans="1:14" x14ac:dyDescent="0.15">
      <c r="A108" s="74"/>
      <c r="B108" s="35"/>
      <c r="C108" s="74"/>
      <c r="D108" s="35"/>
      <c r="E108" s="14"/>
      <c r="F108" s="16"/>
      <c r="G108" s="14"/>
      <c r="H108" s="15"/>
      <c r="I108" s="74"/>
      <c r="J108"/>
      <c r="K108"/>
      <c r="L108"/>
      <c r="M108"/>
      <c r="N108"/>
    </row>
    <row r="109" spans="1:14" x14ac:dyDescent="0.15">
      <c r="A109" s="74"/>
      <c r="B109" s="35"/>
      <c r="C109" s="74"/>
      <c r="D109" s="35"/>
      <c r="E109" s="14"/>
      <c r="F109" s="16"/>
      <c r="G109" s="14"/>
      <c r="H109" s="15"/>
      <c r="I109" s="74"/>
      <c r="J109"/>
      <c r="K109"/>
      <c r="L109"/>
      <c r="M109"/>
      <c r="N109"/>
    </row>
    <row r="110" spans="1:14" x14ac:dyDescent="0.15">
      <c r="A110" s="74"/>
      <c r="B110" s="35"/>
      <c r="C110" s="74"/>
      <c r="D110" s="35"/>
      <c r="E110" s="14"/>
      <c r="F110" s="16"/>
      <c r="G110" s="14"/>
      <c r="H110" s="15"/>
      <c r="I110" s="74"/>
      <c r="J110"/>
      <c r="K110"/>
      <c r="L110"/>
      <c r="M110"/>
      <c r="N110"/>
    </row>
    <row r="111" spans="1:14" x14ac:dyDescent="0.15">
      <c r="A111" s="74"/>
      <c r="B111" s="35"/>
      <c r="C111" s="74"/>
      <c r="D111" s="35"/>
      <c r="E111" s="14"/>
      <c r="F111" s="16"/>
      <c r="G111" s="14"/>
      <c r="H111" s="75"/>
      <c r="I111" s="74"/>
      <c r="J111"/>
      <c r="K111"/>
      <c r="L111"/>
      <c r="M111"/>
      <c r="N111"/>
    </row>
    <row r="112" spans="1:14" x14ac:dyDescent="0.15">
      <c r="A112" s="74"/>
      <c r="B112" s="35"/>
      <c r="C112" s="74"/>
      <c r="D112" s="35"/>
      <c r="E112" s="14"/>
      <c r="F112" s="16"/>
      <c r="G112" s="14"/>
      <c r="H112" s="75"/>
      <c r="I112" s="74"/>
      <c r="J112"/>
      <c r="K112"/>
      <c r="L112"/>
      <c r="M112"/>
      <c r="N112"/>
    </row>
    <row r="113" spans="1:14" x14ac:dyDescent="0.15">
      <c r="A113" s="74"/>
      <c r="B113" s="35"/>
      <c r="C113" s="74"/>
      <c r="D113" s="35"/>
      <c r="E113" s="14"/>
      <c r="F113" s="16"/>
      <c r="G113" s="14"/>
      <c r="H113" s="75"/>
      <c r="I113" s="74"/>
      <c r="J113"/>
      <c r="K113"/>
      <c r="L113"/>
      <c r="M113"/>
      <c r="N113"/>
    </row>
    <row r="114" spans="1:14" x14ac:dyDescent="0.15">
      <c r="A114" s="74"/>
      <c r="B114" s="35"/>
      <c r="C114" s="15"/>
      <c r="D114" s="35"/>
      <c r="E114" s="14"/>
      <c r="F114" s="16"/>
      <c r="G114" s="14"/>
      <c r="H114" s="15"/>
      <c r="I114" s="74"/>
      <c r="J114"/>
      <c r="K114"/>
      <c r="L114"/>
      <c r="M114"/>
      <c r="N114"/>
    </row>
    <row r="115" spans="1:14" x14ac:dyDescent="0.15">
      <c r="A115" s="74"/>
      <c r="B115" s="35"/>
      <c r="C115" s="15"/>
      <c r="D115" s="35"/>
      <c r="E115" s="14"/>
      <c r="F115" s="18"/>
      <c r="G115" s="14"/>
      <c r="H115" s="15"/>
      <c r="I115" s="74"/>
      <c r="J115"/>
      <c r="K115"/>
      <c r="L115"/>
      <c r="M115"/>
      <c r="N115"/>
    </row>
    <row r="116" spans="1:14" x14ac:dyDescent="0.15">
      <c r="A116" s="74"/>
      <c r="B116" s="35"/>
      <c r="C116" s="15"/>
      <c r="D116" s="35"/>
      <c r="E116" s="14"/>
      <c r="F116" s="18"/>
      <c r="G116" s="14"/>
      <c r="H116" s="15"/>
      <c r="I116" s="74"/>
      <c r="J116"/>
      <c r="K116"/>
      <c r="L116"/>
      <c r="M116"/>
      <c r="N116"/>
    </row>
    <row r="117" spans="1:14" x14ac:dyDescent="0.15">
      <c r="A117" s="74"/>
      <c r="B117" s="35"/>
      <c r="C117" s="15"/>
      <c r="D117" s="35"/>
      <c r="E117" s="14"/>
      <c r="F117" s="16"/>
      <c r="G117" s="14"/>
      <c r="H117" s="15"/>
      <c r="I117" s="74"/>
      <c r="J117"/>
      <c r="K117"/>
      <c r="L117"/>
      <c r="M117"/>
      <c r="N117"/>
    </row>
    <row r="118" spans="1:14" x14ac:dyDescent="0.15">
      <c r="A118" s="74"/>
      <c r="B118" s="35"/>
      <c r="C118" s="15"/>
      <c r="D118" s="35"/>
      <c r="E118" s="14"/>
      <c r="F118" s="18"/>
      <c r="G118" s="14"/>
      <c r="H118" s="15"/>
      <c r="I118" s="74"/>
      <c r="J118"/>
      <c r="K118"/>
      <c r="L118"/>
      <c r="M118"/>
      <c r="N118"/>
    </row>
    <row r="119" spans="1:14" x14ac:dyDescent="0.15">
      <c r="A119" s="74"/>
      <c r="B119" s="35"/>
      <c r="C119" s="15"/>
      <c r="D119" s="35"/>
      <c r="E119" s="14"/>
      <c r="F119" s="18"/>
      <c r="G119" s="14"/>
      <c r="H119" s="15"/>
      <c r="I119" s="74"/>
      <c r="J119"/>
      <c r="K119"/>
      <c r="L119"/>
      <c r="M119"/>
      <c r="N119"/>
    </row>
    <row r="120" spans="1:14" x14ac:dyDescent="0.15">
      <c r="A120" s="74"/>
      <c r="B120" s="35"/>
      <c r="C120" s="15"/>
      <c r="D120" s="35"/>
      <c r="E120" s="14"/>
      <c r="F120" s="18"/>
      <c r="G120" s="14"/>
      <c r="H120" s="15"/>
      <c r="I120" s="74"/>
      <c r="J120"/>
      <c r="K120"/>
      <c r="L120"/>
      <c r="M120"/>
      <c r="N120"/>
    </row>
  </sheetData>
  <sortState xmlns:xlrd2="http://schemas.microsoft.com/office/spreadsheetml/2017/richdata2" ref="A4:I96">
    <sortCondition ref="A3:A96"/>
    <sortCondition ref="C3:C96"/>
  </sortState>
  <mergeCells count="9">
    <mergeCell ref="G1:G2"/>
    <mergeCell ref="H1:H2"/>
    <mergeCell ref="I1:I2"/>
    <mergeCell ref="B1:B2"/>
    <mergeCell ref="A1:A2"/>
    <mergeCell ref="C1:C2"/>
    <mergeCell ref="D1:D2"/>
    <mergeCell ref="E1:E2"/>
    <mergeCell ref="F1:F2"/>
  </mergeCells>
  <phoneticPr fontId="2"/>
  <conditionalFormatting sqref="E31:E33 E39 E41:E43 F93:F94">
    <cfRule type="expression" dxfId="58" priority="219" stopIfTrue="1">
      <formula>AND(#REF!&gt;1,$D31="")</formula>
    </cfRule>
  </conditionalFormatting>
  <conditionalFormatting sqref="E9:E12 E20:E21 E34 E40 E23:E26 E3:E5 F95:F96">
    <cfRule type="expression" dxfId="57" priority="218" stopIfTrue="1">
      <formula>AND(#REF!&gt;1,$D3="")</formula>
    </cfRule>
  </conditionalFormatting>
  <conditionalFormatting sqref="E44:E45 K44:K45 E51:E53 E35:E36">
    <cfRule type="expression" dxfId="56" priority="194" stopIfTrue="1">
      <formula>AND(#REF!&gt;1,$D35="")</formula>
    </cfRule>
  </conditionalFormatting>
  <conditionalFormatting sqref="E61 E63:E64 E28:E29 E37:E38 E47:E50 E54 E71:E77">
    <cfRule type="expression" dxfId="55" priority="190" stopIfTrue="1">
      <formula>AND(#REF!&gt;1,$D28="")</formula>
    </cfRule>
  </conditionalFormatting>
  <conditionalFormatting sqref="E97:E98">
    <cfRule type="expression" dxfId="54" priority="178" stopIfTrue="1">
      <formula>AND(#REF!&gt;1,$D97="")</formula>
    </cfRule>
  </conditionalFormatting>
  <conditionalFormatting sqref="E99">
    <cfRule type="expression" dxfId="53" priority="177" stopIfTrue="1">
      <formula>AND(#REF!&gt;1,$D99="")</formula>
    </cfRule>
  </conditionalFormatting>
  <conditionalFormatting sqref="E100">
    <cfRule type="expression" dxfId="52" priority="176" stopIfTrue="1">
      <formula>AND(#REF!&gt;1,$D100="")</formula>
    </cfRule>
  </conditionalFormatting>
  <conditionalFormatting sqref="E101">
    <cfRule type="expression" dxfId="51" priority="175" stopIfTrue="1">
      <formula>AND(#REF!&gt;1,$D101="")</formula>
    </cfRule>
  </conditionalFormatting>
  <conditionalFormatting sqref="E102">
    <cfRule type="expression" dxfId="50" priority="174" stopIfTrue="1">
      <formula>AND(#REF!&gt;1,$D102="")</formula>
    </cfRule>
  </conditionalFormatting>
  <conditionalFormatting sqref="E103:E112">
    <cfRule type="expression" dxfId="49" priority="166" stopIfTrue="1">
      <formula>AND(#REF!&gt;1,$D103="")</formula>
    </cfRule>
  </conditionalFormatting>
  <conditionalFormatting sqref="E113:E120">
    <cfRule type="expression" dxfId="48" priority="163" stopIfTrue="1">
      <formula>AND(#REF!&gt;1,$D113="")</formula>
    </cfRule>
  </conditionalFormatting>
  <conditionalFormatting sqref="E80">
    <cfRule type="expression" dxfId="47" priority="108" stopIfTrue="1">
      <formula>AND(#REF!&gt;1,$D80="")</formula>
    </cfRule>
  </conditionalFormatting>
  <conditionalFormatting sqref="E6:E8">
    <cfRule type="expression" dxfId="46" priority="96" stopIfTrue="1">
      <formula>AND(#REF!&gt;1,$D6="")</formula>
    </cfRule>
  </conditionalFormatting>
  <conditionalFormatting sqref="E13">
    <cfRule type="expression" dxfId="45" priority="93" stopIfTrue="1">
      <formula>AND(#REF!&gt;1,$D13="")</formula>
    </cfRule>
  </conditionalFormatting>
  <conditionalFormatting sqref="E16:E17">
    <cfRule type="expression" dxfId="44" priority="89" stopIfTrue="1">
      <formula>AND(#REF!&gt;1,$D16="")</formula>
    </cfRule>
  </conditionalFormatting>
  <conditionalFormatting sqref="E18">
    <cfRule type="expression" dxfId="43" priority="87" stopIfTrue="1">
      <formula>AND(#REF!&gt;1,$D18="")</formula>
    </cfRule>
  </conditionalFormatting>
  <conditionalFormatting sqref="E22">
    <cfRule type="expression" dxfId="42" priority="59" stopIfTrue="1">
      <formula>AND(#REF!&gt;1,$D22="")</formula>
    </cfRule>
  </conditionalFormatting>
  <conditionalFormatting sqref="E27">
    <cfRule type="expression" dxfId="41" priority="49" stopIfTrue="1">
      <formula>AND(#REF!&gt;1,$D27="")</formula>
    </cfRule>
  </conditionalFormatting>
  <conditionalFormatting sqref="E30">
    <cfRule type="expression" dxfId="40" priority="47" stopIfTrue="1">
      <formula>AND(#REF!&gt;1,$D30="")</formula>
    </cfRule>
  </conditionalFormatting>
  <conditionalFormatting sqref="E46">
    <cfRule type="expression" dxfId="39" priority="36" stopIfTrue="1">
      <formula>AND(#REF!&gt;1,$D46="")</formula>
    </cfRule>
  </conditionalFormatting>
  <conditionalFormatting sqref="E60">
    <cfRule type="expression" dxfId="38" priority="26" stopIfTrue="1">
      <formula>AND(#REF!&gt;1,$D60="")</formula>
    </cfRule>
  </conditionalFormatting>
  <conditionalFormatting sqref="E62">
    <cfRule type="expression" dxfId="37" priority="21" stopIfTrue="1">
      <formula>AND(#REF!&gt;1,$D62="")</formula>
    </cfRule>
  </conditionalFormatting>
  <conditionalFormatting sqref="E66 E69:E70">
    <cfRule type="expression" dxfId="36" priority="20" stopIfTrue="1">
      <formula>AND(#REF!&gt;1,$D66="")</formula>
    </cfRule>
  </conditionalFormatting>
  <conditionalFormatting sqref="E65">
    <cfRule type="expression" dxfId="35" priority="19" stopIfTrue="1">
      <formula>AND(#REF!&gt;1,$D65="")</formula>
    </cfRule>
  </conditionalFormatting>
  <conditionalFormatting sqref="H65">
    <cfRule type="expression" dxfId="34" priority="18" stopIfTrue="1">
      <formula>AND(#REF!&gt;1,$D65="")</formula>
    </cfRule>
  </conditionalFormatting>
  <conditionalFormatting sqref="E67:E68">
    <cfRule type="expression" dxfId="33" priority="17" stopIfTrue="1">
      <formula>AND(#REF!&gt;1,$D67="")</formula>
    </cfRule>
  </conditionalFormatting>
  <conditionalFormatting sqref="E78">
    <cfRule type="expression" dxfId="32" priority="15" stopIfTrue="1">
      <formula>AND(#REF!&gt;1,$D78="")</formula>
    </cfRule>
  </conditionalFormatting>
  <conditionalFormatting sqref="E81:E83">
    <cfRule type="expression" dxfId="31" priority="12" stopIfTrue="1">
      <formula>AND(#REF!&gt;1,$D81="")</formula>
    </cfRule>
  </conditionalFormatting>
  <conditionalFormatting sqref="E84">
    <cfRule type="expression" dxfId="30" priority="10" stopIfTrue="1">
      <formula>AND(#REF!&gt;1,$D84="")</formula>
    </cfRule>
  </conditionalFormatting>
  <conditionalFormatting sqref="E85:E86">
    <cfRule type="expression" dxfId="29" priority="7" stopIfTrue="1">
      <formula>AND(#REF!&gt;1,$D86="")</formula>
    </cfRule>
  </conditionalFormatting>
  <conditionalFormatting sqref="E87:E88">
    <cfRule type="expression" dxfId="28" priority="6" stopIfTrue="1">
      <formula>AND(#REF!&gt;1,$D88="")</formula>
    </cfRule>
  </conditionalFormatting>
  <conditionalFormatting sqref="E89:E92">
    <cfRule type="expression" dxfId="27" priority="5" stopIfTrue="1">
      <formula>AND(#REF!&gt;1,$D90="")</formula>
    </cfRule>
  </conditionalFormatting>
  <conditionalFormatting sqref="E55:E58">
    <cfRule type="expression" dxfId="26" priority="4" stopIfTrue="1">
      <formula>AND(#REF!&gt;1,$D55="")</formula>
    </cfRule>
  </conditionalFormatting>
  <conditionalFormatting sqref="E59">
    <cfRule type="expression" dxfId="25" priority="3" stopIfTrue="1">
      <formula>AND(#REF!&gt;1,$D59="")</formula>
    </cfRule>
  </conditionalFormatting>
  <conditionalFormatting sqref="E93:E94">
    <cfRule type="expression" dxfId="24" priority="2" stopIfTrue="1">
      <formula>AND(#REF!&gt;1,$D93="")</formula>
    </cfRule>
  </conditionalFormatting>
  <conditionalFormatting sqref="E95:E96">
    <cfRule type="expression" dxfId="23" priority="1" stopIfTrue="1">
      <formula>AND(#REF!&gt;1,$D95="")</formula>
    </cfRule>
  </conditionalFormatting>
  <dataValidations count="7">
    <dataValidation imeMode="halfAlpha" allowBlank="1" showInputMessage="1" showErrorMessage="1" sqref="C16 A93:A96 E103:G120 J44:M45 E44:F46 A22:A25 C22:C25 E25:F26 G65:I65 E47:I47 E48:F50 A27:A43 E60:F70 A3:A13 C3:C13 E16:F19 E71:G80 E51:G54 A55:A59 C27:C96 E81:F92 E97:I102" xr:uid="{00000000-0002-0000-1500-000000000000}"/>
    <dataValidation imeMode="hiragana" allowBlank="1" showInputMessage="1" showErrorMessage="1" sqref="H14:H15 N44:O45 H97:I120" xr:uid="{00000000-0002-0000-1500-000001000000}"/>
    <dataValidation allowBlank="1" showInputMessage="1" sqref="H19 J20:J24 F34:F36 G3:G13 D3:D13 B3:B13 G16:G92 B27:B120 D27:D120 G93:G96" xr:uid="{00000000-0002-0000-1500-000002000000}"/>
    <dataValidation type="whole" imeMode="halfAlpha" allowBlank="1" showInputMessage="1" showErrorMessage="1" sqref="C97:C102 A44:A54 A60:A92 A97:A120" xr:uid="{00000000-0002-0000-1500-000003000000}">
      <formula1>1</formula1>
      <formula2>100000</formula2>
    </dataValidation>
    <dataValidation type="whole" imeMode="off" allowBlank="1" showInputMessage="1" showErrorMessage="1" sqref="C103:C120" xr:uid="{00000000-0002-0000-1500-000004000000}">
      <formula1>0</formula1>
      <formula2>9999</formula2>
    </dataValidation>
    <dataValidation imeMode="halfAlpha" allowBlank="1" showInputMessage="1" sqref="E20:F24 E27:F43 E3:F13 E55:F59 E93:F96" xr:uid="{00000000-0002-0000-1500-000005000000}"/>
    <dataValidation imeMode="hiragana" allowBlank="1" showInputMessage="1" sqref="J3:K13" xr:uid="{00000000-0002-0000-1500-000006000000}"/>
  </dataValidations>
  <printOptions gridLines="1"/>
  <pageMargins left="0.70866141732283472" right="0.70866141732283472" top="0.74803149606299213" bottom="0.74803149606299213" header="0.31496062992125984" footer="0.31496062992125984"/>
  <pageSetup paperSize="9" scale="41" orientation="landscape" verticalDpi="300" r:id="rId1"/>
  <headerFooter>
    <oddHeader>&amp;L&amp;"-,太字"&amp;14平成31年度　　　&amp;D現在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6">
    <pageSetUpPr autoPageBreaks="0"/>
  </sheetPr>
  <dimension ref="A1:M71"/>
  <sheetViews>
    <sheetView view="pageBreakPreview" topLeftCell="A17" zoomScale="115" zoomScaleSheetLayoutView="115" workbookViewId="0">
      <selection activeCell="A28" sqref="A28:XFD28"/>
    </sheetView>
  </sheetViews>
  <sheetFormatPr defaultColWidth="8.875" defaultRowHeight="13.5" x14ac:dyDescent="0.15"/>
  <cols>
    <col min="1" max="1" width="6.5" style="7" bestFit="1" customWidth="1"/>
    <col min="2" max="2" width="8" style="7" bestFit="1" customWidth="1"/>
    <col min="3" max="3" width="5.5" style="7" bestFit="1" customWidth="1"/>
    <col min="4" max="4" width="19.125" style="7" bestFit="1" customWidth="1"/>
    <col min="5" max="5" width="8.75" style="7" bestFit="1" customWidth="1"/>
    <col min="6" max="6" width="6.5" style="10" bestFit="1" customWidth="1"/>
    <col min="7" max="7" width="11.625" style="7" bestFit="1" customWidth="1"/>
    <col min="8" max="8" width="21.375" style="7" bestFit="1" customWidth="1"/>
    <col min="9" max="9" width="12.5" style="7" bestFit="1" customWidth="1"/>
    <col min="15" max="15" width="11.625" bestFit="1" customWidth="1"/>
  </cols>
  <sheetData>
    <row r="1" spans="1:13" ht="13.5" customHeight="1" x14ac:dyDescent="0.15">
      <c r="A1" s="97" t="s">
        <v>6</v>
      </c>
      <c r="B1" s="97" t="s">
        <v>5</v>
      </c>
      <c r="C1" s="97" t="s">
        <v>7</v>
      </c>
      <c r="D1" s="97" t="s">
        <v>1</v>
      </c>
      <c r="E1" s="97" t="s">
        <v>8</v>
      </c>
      <c r="F1" s="98" t="s">
        <v>9</v>
      </c>
      <c r="G1" s="7" t="s">
        <v>51</v>
      </c>
      <c r="H1" s="7" t="s">
        <v>52</v>
      </c>
      <c r="I1" s="7" t="s">
        <v>53</v>
      </c>
    </row>
    <row r="2" spans="1:13" x14ac:dyDescent="0.15">
      <c r="A2" s="74">
        <v>1</v>
      </c>
      <c r="B2" s="35" t="str">
        <f>IFERROR(VLOOKUP(A2,種目!$A$1:$B$41,2),"")</f>
        <v>100m</v>
      </c>
      <c r="C2" s="74">
        <v>2902</v>
      </c>
      <c r="D2" s="35" t="str">
        <f>IFERROR(VLOOKUP(C2,選手女!$A$1:$E$100,5),"")</f>
        <v>松本　音香 2</v>
      </c>
      <c r="E2" s="14" t="s">
        <v>210</v>
      </c>
      <c r="F2" s="18" t="s">
        <v>166</v>
      </c>
      <c r="G2" s="19">
        <v>43379</v>
      </c>
      <c r="H2" t="s">
        <v>211</v>
      </c>
      <c r="I2" t="s">
        <v>212</v>
      </c>
    </row>
    <row r="3" spans="1:13" x14ac:dyDescent="0.15">
      <c r="A3" s="74">
        <v>1</v>
      </c>
      <c r="B3" s="35" t="str">
        <f>IFERROR(VLOOKUP(A3,種目!$A$1:$B$41,2),"")</f>
        <v>100m</v>
      </c>
      <c r="C3" s="74">
        <v>2902</v>
      </c>
      <c r="D3" s="35" t="str">
        <f>IFERROR(VLOOKUP(C3,選手女!$A$1:$E$100,5),"")</f>
        <v>松本　音香 2</v>
      </c>
      <c r="E3" s="14" t="s">
        <v>205</v>
      </c>
      <c r="F3" s="16" t="s">
        <v>182</v>
      </c>
      <c r="G3" s="9">
        <v>43372</v>
      </c>
      <c r="H3" s="7" t="s">
        <v>98</v>
      </c>
      <c r="I3" s="7" t="s">
        <v>13</v>
      </c>
    </row>
    <row r="4" spans="1:13" x14ac:dyDescent="0.15">
      <c r="A4" s="99">
        <v>1</v>
      </c>
      <c r="B4" s="100" t="str">
        <f>IFERROR(VLOOKUP(A4,種目!$A$1:$B$40,2),"")</f>
        <v>100m</v>
      </c>
      <c r="C4" s="99">
        <v>2903</v>
      </c>
      <c r="D4" s="100" t="str">
        <f>IFERROR(VLOOKUP(C4,選手女!$A$1:$E$100,5),"")</f>
        <v>濱本　　月 2</v>
      </c>
      <c r="E4" s="101" t="s">
        <v>694</v>
      </c>
      <c r="F4" s="102" t="s">
        <v>650</v>
      </c>
      <c r="G4" s="19">
        <v>43709</v>
      </c>
      <c r="H4" t="s">
        <v>692</v>
      </c>
      <c r="I4" t="s">
        <v>693</v>
      </c>
      <c r="M4" s="17"/>
    </row>
    <row r="5" spans="1:13" x14ac:dyDescent="0.15">
      <c r="A5" s="99">
        <v>1</v>
      </c>
      <c r="B5" s="100" t="str">
        <f>IFERROR(VLOOKUP(A5,種目!$A$1:$B$40,2),"")</f>
        <v>100m</v>
      </c>
      <c r="C5" s="99">
        <v>2904</v>
      </c>
      <c r="D5" s="100" t="str">
        <f>IFERROR(VLOOKUP(C5,選手女!$A$1:$E$100,5),"")</f>
        <v>横山　怜那 1</v>
      </c>
      <c r="E5" s="100" t="s">
        <v>595</v>
      </c>
      <c r="F5" s="211" t="s">
        <v>596</v>
      </c>
      <c r="G5" s="268">
        <v>43666</v>
      </c>
      <c r="H5" s="267" t="s">
        <v>574</v>
      </c>
      <c r="I5" s="267" t="s">
        <v>13</v>
      </c>
      <c r="J5" s="7"/>
    </row>
    <row r="6" spans="1:13" x14ac:dyDescent="0.15">
      <c r="A6" s="99">
        <v>1</v>
      </c>
      <c r="B6" s="100" t="str">
        <f>IFERROR(VLOOKUP(A6,種目!$A$1:$B$40,2),"")</f>
        <v>100m</v>
      </c>
      <c r="C6" s="99">
        <v>2994</v>
      </c>
      <c r="D6" s="100" t="str">
        <f>IFERROR(VLOOKUP(C6,選手女!$A$1:$E$100,5),"")</f>
        <v>米元　瑞希 2</v>
      </c>
      <c r="E6" s="101" t="s">
        <v>734</v>
      </c>
      <c r="F6" s="102" t="s">
        <v>185</v>
      </c>
      <c r="G6" s="19">
        <v>43736</v>
      </c>
      <c r="H6" t="s">
        <v>720</v>
      </c>
      <c r="I6" t="s">
        <v>13</v>
      </c>
    </row>
    <row r="7" spans="1:13" x14ac:dyDescent="0.15">
      <c r="A7" s="323">
        <v>1</v>
      </c>
      <c r="B7" s="35" t="str">
        <f>IFERROR(VLOOKUP(A7,種目!$A$1:$B$41,2),"")</f>
        <v>100m</v>
      </c>
      <c r="C7" s="323">
        <v>2995</v>
      </c>
      <c r="D7" s="35" t="str">
        <f>IFERROR(VLOOKUP(C7,選手女!$A$1:$E$100,5),"")</f>
        <v>梶原　彩美 2</v>
      </c>
      <c r="E7" s="323" t="s">
        <v>203</v>
      </c>
      <c r="F7" s="10" t="s">
        <v>204</v>
      </c>
      <c r="G7" s="324">
        <v>43372</v>
      </c>
      <c r="H7" s="323" t="s">
        <v>98</v>
      </c>
      <c r="I7" s="323" t="s">
        <v>13</v>
      </c>
    </row>
    <row r="8" spans="1:13" x14ac:dyDescent="0.15">
      <c r="A8" s="99">
        <v>2</v>
      </c>
      <c r="B8" s="100" t="str">
        <f>IFERROR(VLOOKUP(A8,種目!$A$1:$B$40,2),"")</f>
        <v>200m</v>
      </c>
      <c r="C8" s="99">
        <v>2902</v>
      </c>
      <c r="D8" s="100" t="str">
        <f>IFERROR(VLOOKUP(C8,選手女!$A$1:$E$100,5),"")</f>
        <v>松本　音香 2</v>
      </c>
      <c r="E8" s="101" t="s">
        <v>786</v>
      </c>
      <c r="F8" s="102" t="s">
        <v>451</v>
      </c>
      <c r="G8" s="19">
        <v>43737</v>
      </c>
      <c r="H8" t="s">
        <v>720</v>
      </c>
      <c r="I8" t="s">
        <v>13</v>
      </c>
    </row>
    <row r="9" spans="1:13" x14ac:dyDescent="0.15">
      <c r="A9" s="99">
        <v>2</v>
      </c>
      <c r="B9" s="100" t="str">
        <f>IFERROR(VLOOKUP(A9,種目!$A$1:$B$40,2),"")</f>
        <v>200m</v>
      </c>
      <c r="C9" s="99">
        <v>2903</v>
      </c>
      <c r="D9" s="100" t="str">
        <f>IFERROR(VLOOKUP(C9,選手女!$A$1:$E$100,5),"")</f>
        <v>濱本　　月 2</v>
      </c>
      <c r="E9" s="100" t="s">
        <v>450</v>
      </c>
      <c r="F9" s="211" t="s">
        <v>451</v>
      </c>
      <c r="G9" s="19">
        <v>43596</v>
      </c>
      <c r="H9" t="s">
        <v>157</v>
      </c>
      <c r="I9" t="s">
        <v>13</v>
      </c>
    </row>
    <row r="10" spans="1:13" x14ac:dyDescent="0.15">
      <c r="A10" s="99">
        <v>2</v>
      </c>
      <c r="B10" s="100" t="str">
        <f>IFERROR(VLOOKUP(A10,種目!$A$1:$B$40,2),"")</f>
        <v>200m</v>
      </c>
      <c r="C10" s="99">
        <v>2904</v>
      </c>
      <c r="D10" s="100" t="str">
        <f>IFERROR(VLOOKUP(C10,選手女!$A$1:$E$100,5),"")</f>
        <v>横山　怜那 1</v>
      </c>
      <c r="E10" s="101" t="s">
        <v>695</v>
      </c>
      <c r="F10" s="103"/>
      <c r="G10" s="19">
        <v>43709</v>
      </c>
      <c r="H10" t="s">
        <v>692</v>
      </c>
      <c r="I10" t="s">
        <v>693</v>
      </c>
    </row>
    <row r="11" spans="1:13" x14ac:dyDescent="0.15">
      <c r="A11" s="99">
        <v>2</v>
      </c>
      <c r="B11" s="100" t="str">
        <f>IFERROR(VLOOKUP(A11,種目!$A$1:$B$40,2),"")</f>
        <v>200m</v>
      </c>
      <c r="C11" s="99">
        <v>2905</v>
      </c>
      <c r="D11" s="100" t="str">
        <f>IFERROR(VLOOKUP(C11,選手女!$A$1:$E$100,5),"")</f>
        <v>伊勢真由子 1</v>
      </c>
      <c r="E11" s="101" t="s">
        <v>696</v>
      </c>
      <c r="F11" s="103"/>
      <c r="G11" s="19">
        <v>43709</v>
      </c>
      <c r="H11" t="s">
        <v>692</v>
      </c>
      <c r="I11" t="s">
        <v>693</v>
      </c>
    </row>
    <row r="12" spans="1:13" x14ac:dyDescent="0.15">
      <c r="A12" s="99">
        <v>2</v>
      </c>
      <c r="B12" s="100" t="str">
        <f>IFERROR(VLOOKUP(A12,種目!$A$1:$B$40,2),"")</f>
        <v>200m</v>
      </c>
      <c r="C12" s="99">
        <v>2994</v>
      </c>
      <c r="D12" s="100" t="str">
        <f>IFERROR(VLOOKUP(C12,選手女!$A$1:$E$100,5),"")</f>
        <v>米元　瑞希 2</v>
      </c>
      <c r="E12" s="100" t="s">
        <v>492</v>
      </c>
      <c r="F12" s="211" t="s">
        <v>493</v>
      </c>
      <c r="G12" s="19">
        <v>43597</v>
      </c>
      <c r="H12" t="s">
        <v>157</v>
      </c>
      <c r="I12" t="s">
        <v>13</v>
      </c>
    </row>
    <row r="13" spans="1:13" x14ac:dyDescent="0.15">
      <c r="A13" s="99">
        <v>2</v>
      </c>
      <c r="B13" s="100" t="str">
        <f>IFERROR(VLOOKUP(A13,種目!$A$1:$B$40,2),"")</f>
        <v>200m</v>
      </c>
      <c r="C13" s="99">
        <v>2995</v>
      </c>
      <c r="D13" s="100" t="str">
        <f>IFERROR(VLOOKUP(C13,選手女!$A$1:$E$100,5),"")</f>
        <v>梶原　彩美 2</v>
      </c>
      <c r="E13" s="100" t="s">
        <v>494</v>
      </c>
      <c r="F13" s="211" t="s">
        <v>495</v>
      </c>
      <c r="G13" s="19">
        <v>43597</v>
      </c>
      <c r="H13" t="s">
        <v>157</v>
      </c>
      <c r="I13" t="s">
        <v>13</v>
      </c>
    </row>
    <row r="14" spans="1:13" x14ac:dyDescent="0.15">
      <c r="A14" s="99">
        <v>4</v>
      </c>
      <c r="B14" s="100" t="str">
        <f>IFERROR(VLOOKUP(A14,種目!$A$1:$B$40,2),"")</f>
        <v>400m</v>
      </c>
      <c r="C14" s="99">
        <v>2902</v>
      </c>
      <c r="D14" s="100" t="str">
        <f>IFERROR(VLOOKUP(C14,選手女!$A$1:$E$100,5),"")</f>
        <v>松本　音香 2</v>
      </c>
      <c r="E14" s="100" t="s">
        <v>598</v>
      </c>
      <c r="F14" s="211"/>
      <c r="G14" s="268">
        <v>43666</v>
      </c>
      <c r="H14" s="267" t="s">
        <v>574</v>
      </c>
      <c r="I14" s="267" t="s">
        <v>13</v>
      </c>
    </row>
    <row r="15" spans="1:13" x14ac:dyDescent="0.15">
      <c r="A15" s="99">
        <v>4</v>
      </c>
      <c r="B15" s="100" t="str">
        <f>IFERROR(VLOOKUP(A15,種目!$A$1:$B$41,2),"")</f>
        <v>400m</v>
      </c>
      <c r="C15" s="99">
        <v>2994</v>
      </c>
      <c r="D15" s="100" t="str">
        <f>IFERROR(VLOOKUP(C15,選手女!$A$1:$E$100,5),"")</f>
        <v>米元　瑞希 2</v>
      </c>
      <c r="E15" s="101" t="s">
        <v>368</v>
      </c>
      <c r="F15" s="103"/>
      <c r="G15" s="19">
        <v>43583</v>
      </c>
      <c r="H15" t="s">
        <v>336</v>
      </c>
      <c r="I15" t="s">
        <v>13</v>
      </c>
    </row>
    <row r="16" spans="1:13" x14ac:dyDescent="0.15">
      <c r="A16" s="99">
        <v>4</v>
      </c>
      <c r="B16" s="100" t="str">
        <f>IFERROR(VLOOKUP(A16,種目!$A$1:$B$40,2),"")</f>
        <v>400m</v>
      </c>
      <c r="C16" s="99">
        <v>2995</v>
      </c>
      <c r="D16" s="100" t="str">
        <f>IFERROR(VLOOKUP(C16,選手女!$A$1:$E$100,5),"")</f>
        <v>梶原　彩美 2</v>
      </c>
      <c r="E16" s="101" t="s">
        <v>698</v>
      </c>
      <c r="F16" s="103"/>
      <c r="G16" s="19">
        <v>43709</v>
      </c>
      <c r="H16" t="s">
        <v>692</v>
      </c>
      <c r="I16" t="s">
        <v>693</v>
      </c>
    </row>
    <row r="17" spans="1:9" x14ac:dyDescent="0.15">
      <c r="A17" s="99">
        <v>8</v>
      </c>
      <c r="B17" s="100" t="str">
        <f>IFERROR(VLOOKUP(A17,種目!$A$1:$B$40,2),"")</f>
        <v>800m</v>
      </c>
      <c r="C17" s="99">
        <v>2903</v>
      </c>
      <c r="D17" s="100" t="str">
        <f>IFERROR(VLOOKUP(C17,選手女!$A$1:$E$100,5),"")</f>
        <v>濱本　　月 2</v>
      </c>
      <c r="E17" s="100" t="s">
        <v>515</v>
      </c>
      <c r="F17" s="212"/>
      <c r="G17" s="19">
        <v>43597</v>
      </c>
      <c r="H17" t="s">
        <v>157</v>
      </c>
      <c r="I17" t="s">
        <v>13</v>
      </c>
    </row>
    <row r="18" spans="1:9" x14ac:dyDescent="0.15">
      <c r="A18" s="99">
        <v>8</v>
      </c>
      <c r="B18" s="100" t="str">
        <f>IFERROR(VLOOKUP(A18,種目!$A$1:$B$40,2),"")</f>
        <v>800m</v>
      </c>
      <c r="C18" s="99">
        <v>2906</v>
      </c>
      <c r="D18" s="100" t="str">
        <f>IFERROR(VLOOKUP(C18,選手女!$A$1:$E$100,5),"")</f>
        <v>敏森まなみ 1</v>
      </c>
      <c r="E18" s="101" t="s">
        <v>765</v>
      </c>
      <c r="F18" s="103"/>
      <c r="G18" s="19">
        <v>43737</v>
      </c>
      <c r="H18" t="s">
        <v>720</v>
      </c>
      <c r="I18" t="s">
        <v>13</v>
      </c>
    </row>
    <row r="19" spans="1:9" x14ac:dyDescent="0.15">
      <c r="A19" s="99">
        <v>8</v>
      </c>
      <c r="B19" s="100" t="str">
        <f>IFERROR(VLOOKUP(A19,種目!$A$1:$B$40,2),"")</f>
        <v>800m</v>
      </c>
      <c r="C19" s="99">
        <v>2908</v>
      </c>
      <c r="D19" s="100" t="str">
        <f>IFERROR(VLOOKUP(C19,選手女!$A$1:$E$100,5),"")</f>
        <v>青木　梨花 1</v>
      </c>
      <c r="E19" s="100" t="s">
        <v>524</v>
      </c>
      <c r="F19" s="212"/>
      <c r="G19" s="19">
        <v>43597</v>
      </c>
      <c r="H19" t="s">
        <v>157</v>
      </c>
      <c r="I19" t="s">
        <v>13</v>
      </c>
    </row>
    <row r="20" spans="1:9" x14ac:dyDescent="0.15">
      <c r="A20" s="74">
        <v>8</v>
      </c>
      <c r="B20" s="35" t="str">
        <f>IFERROR(VLOOKUP(A20,種目!$A$1:$B$41,2),"")</f>
        <v>800m</v>
      </c>
      <c r="C20" s="74">
        <v>2991</v>
      </c>
      <c r="D20" s="35" t="str">
        <f>IFERROR(VLOOKUP(C20,選手女!$A$1:$E$100,5),"")</f>
        <v>山本　紗希 3</v>
      </c>
      <c r="E20" s="14" t="s">
        <v>93</v>
      </c>
      <c r="F20" s="18"/>
      <c r="G20" s="324">
        <v>42869</v>
      </c>
      <c r="H20" s="323" t="s">
        <v>92</v>
      </c>
      <c r="I20" s="323" t="s">
        <v>13</v>
      </c>
    </row>
    <row r="21" spans="1:9" x14ac:dyDescent="0.15">
      <c r="A21" s="74">
        <v>8</v>
      </c>
      <c r="B21" s="35" t="str">
        <f>IFERROR(VLOOKUP(A21,種目!$A$1:$B$41,2),"")</f>
        <v>800m</v>
      </c>
      <c r="C21" s="74">
        <v>2996</v>
      </c>
      <c r="D21" s="35" t="str">
        <f>IFERROR(VLOOKUP(C21,選手女!$A$1:$E$100,5),"")</f>
        <v>福田　吉穂 2</v>
      </c>
      <c r="E21" s="14" t="s">
        <v>159</v>
      </c>
      <c r="F21" s="16"/>
      <c r="G21" s="324">
        <v>43233</v>
      </c>
      <c r="H21" s="323" t="s">
        <v>157</v>
      </c>
      <c r="I21" s="323" t="s">
        <v>13</v>
      </c>
    </row>
    <row r="22" spans="1:9" x14ac:dyDescent="0.15">
      <c r="A22" s="99">
        <v>15</v>
      </c>
      <c r="B22" s="100" t="str">
        <f>IFERROR(VLOOKUP(A22,種目!$A$1:$B$40,2),"")</f>
        <v>1500m</v>
      </c>
      <c r="C22" s="99">
        <v>2906</v>
      </c>
      <c r="D22" s="100" t="str">
        <f>IFERROR(VLOOKUP(C22,選手女!$A$1:$E$100,5),"")</f>
        <v>敏森まなみ 1</v>
      </c>
      <c r="E22" s="101" t="s">
        <v>725</v>
      </c>
      <c r="F22" s="102"/>
      <c r="G22" s="19">
        <v>43736</v>
      </c>
      <c r="H22" t="s">
        <v>720</v>
      </c>
      <c r="I22" t="s">
        <v>13</v>
      </c>
    </row>
    <row r="23" spans="1:9" x14ac:dyDescent="0.15">
      <c r="A23" s="99">
        <v>15</v>
      </c>
      <c r="B23" s="100" t="str">
        <f>IFERROR(VLOOKUP(A23,種目!$A$1:$B$40,2),"")</f>
        <v>1500m</v>
      </c>
      <c r="C23" s="99">
        <v>2909</v>
      </c>
      <c r="D23" s="100" t="str">
        <f>IFERROR(VLOOKUP(C23,選手女!$A$1:$E$100,5),"")</f>
        <v>中村　伊織 1</v>
      </c>
      <c r="E23" s="101" t="s">
        <v>723</v>
      </c>
      <c r="F23" s="103"/>
      <c r="G23" s="19">
        <v>43736</v>
      </c>
      <c r="H23" t="s">
        <v>720</v>
      </c>
      <c r="I23" t="s">
        <v>13</v>
      </c>
    </row>
    <row r="24" spans="1:9" x14ac:dyDescent="0.15">
      <c r="A24" s="323">
        <v>15</v>
      </c>
      <c r="B24" s="35" t="str">
        <f>IFERROR(VLOOKUP(A24,種目!$A$1:$B$41,2),"")</f>
        <v>1500m</v>
      </c>
      <c r="C24" s="323">
        <v>2991</v>
      </c>
      <c r="D24" s="35" t="str">
        <f>IFERROR(VLOOKUP(C24,選手女!$A$1:$E$100,5),"")</f>
        <v>山本　紗希 3</v>
      </c>
      <c r="E24" s="323" t="s">
        <v>206</v>
      </c>
      <c r="G24" s="324">
        <v>43372</v>
      </c>
      <c r="H24" s="323" t="s">
        <v>98</v>
      </c>
      <c r="I24" s="323" t="s">
        <v>13</v>
      </c>
    </row>
    <row r="25" spans="1:9" x14ac:dyDescent="0.15">
      <c r="A25" s="99">
        <v>15</v>
      </c>
      <c r="B25" s="100" t="str">
        <f>IFERROR(VLOOKUP(A25,種目!$A$1:$B$40,2),"")</f>
        <v>1500m</v>
      </c>
      <c r="C25" s="99">
        <v>2996</v>
      </c>
      <c r="D25" s="100" t="str">
        <f>IFERROR(VLOOKUP(C25,選手女!$A$1:$E$100,5),"")</f>
        <v>福田　吉穂 2</v>
      </c>
      <c r="E25" s="101" t="s">
        <v>821</v>
      </c>
      <c r="F25" s="103"/>
      <c r="G25" s="19">
        <v>43736</v>
      </c>
      <c r="H25" t="s">
        <v>720</v>
      </c>
      <c r="I25" t="s">
        <v>13</v>
      </c>
    </row>
    <row r="26" spans="1:9" x14ac:dyDescent="0.15">
      <c r="A26" s="99">
        <v>30</v>
      </c>
      <c r="B26" s="100" t="str">
        <f>IFERROR(VLOOKUP(A26,種目!$A$1:$B$40,2),"")</f>
        <v>3000m</v>
      </c>
      <c r="C26" s="99">
        <v>2906</v>
      </c>
      <c r="D26" s="100" t="str">
        <f>IFERROR(VLOOKUP(C26,選手女!$A$1:$E$100,5),"")</f>
        <v>敏森まなみ 1</v>
      </c>
      <c r="E26" s="100" t="s">
        <v>834</v>
      </c>
      <c r="F26" s="212"/>
      <c r="G26" s="268">
        <v>43751</v>
      </c>
      <c r="H26" s="267" t="s">
        <v>833</v>
      </c>
      <c r="I26" s="267" t="s">
        <v>105</v>
      </c>
    </row>
    <row r="27" spans="1:9" x14ac:dyDescent="0.15">
      <c r="A27" s="99">
        <v>30</v>
      </c>
      <c r="B27" s="100" t="str">
        <f>IFERROR(VLOOKUP(A27,種目!$A$1:$B$40,2),"")</f>
        <v>3000m</v>
      </c>
      <c r="C27" s="99">
        <v>2909</v>
      </c>
      <c r="D27" s="100" t="str">
        <f>IFERROR(VLOOKUP(C27,選手女!$A$1:$E$100,5),"")</f>
        <v>中村　伊織 1</v>
      </c>
      <c r="E27" s="100" t="s">
        <v>836</v>
      </c>
      <c r="F27" s="212"/>
      <c r="G27" s="268">
        <v>43751</v>
      </c>
      <c r="H27" s="267" t="s">
        <v>833</v>
      </c>
      <c r="I27" s="267" t="s">
        <v>105</v>
      </c>
    </row>
    <row r="28" spans="1:9" x14ac:dyDescent="0.15">
      <c r="A28" s="74">
        <v>30</v>
      </c>
      <c r="B28" s="35" t="str">
        <f>IFERROR(VLOOKUP(A28,種目!$A$1:$B$41,2),"")</f>
        <v>3000m</v>
      </c>
      <c r="C28" s="74">
        <v>2991</v>
      </c>
      <c r="D28" s="35" t="str">
        <f>IFERROR(VLOOKUP(C28,選手女!$A$1:$E$100,5),"")</f>
        <v>山本　紗希 3</v>
      </c>
      <c r="E28" s="14" t="s">
        <v>199</v>
      </c>
      <c r="F28" s="18"/>
      <c r="G28" s="324">
        <v>43350</v>
      </c>
      <c r="H28" s="323" t="s">
        <v>197</v>
      </c>
      <c r="I28" s="323" t="s">
        <v>13</v>
      </c>
    </row>
    <row r="29" spans="1:9" x14ac:dyDescent="0.15">
      <c r="A29" s="99">
        <v>30</v>
      </c>
      <c r="B29" s="100" t="str">
        <f>IFERROR(VLOOKUP(A29,種目!$A$1:$B$41,2),"")</f>
        <v>3000m</v>
      </c>
      <c r="C29" s="99">
        <v>2996</v>
      </c>
      <c r="D29" s="100" t="str">
        <f>IFERROR(VLOOKUP(C29,選手女!$A$1:$E$100,5),"")</f>
        <v>福田　吉穂 2</v>
      </c>
      <c r="E29" s="101" t="s">
        <v>388</v>
      </c>
      <c r="F29" s="103"/>
      <c r="G29" s="19">
        <v>43584</v>
      </c>
      <c r="H29" t="s">
        <v>336</v>
      </c>
      <c r="I29" t="s">
        <v>13</v>
      </c>
    </row>
    <row r="30" spans="1:9" x14ac:dyDescent="0.15">
      <c r="A30" s="74">
        <v>100</v>
      </c>
      <c r="B30" s="35" t="str">
        <f>IFERROR(VLOOKUP(A30,種目!$A$1:$B$41,2),"")</f>
        <v>100mH</v>
      </c>
      <c r="C30" s="74">
        <v>2903</v>
      </c>
      <c r="D30" s="35" t="str">
        <f>IFERROR(VLOOKUP(C30,選手女!$A$1:$E$100,5),"")</f>
        <v>濱本　　月 2</v>
      </c>
      <c r="E30" s="14" t="s">
        <v>207</v>
      </c>
      <c r="F30" s="18" t="s">
        <v>208</v>
      </c>
      <c r="G30" s="324">
        <v>43372</v>
      </c>
      <c r="H30" s="323" t="s">
        <v>98</v>
      </c>
      <c r="I30" s="323" t="s">
        <v>13</v>
      </c>
    </row>
    <row r="31" spans="1:9" x14ac:dyDescent="0.15">
      <c r="A31" s="99">
        <v>100</v>
      </c>
      <c r="B31" s="100" t="str">
        <f>IFERROR(VLOOKUP(A31,種目!$A$1:$B$40,2),"")</f>
        <v>100mH</v>
      </c>
      <c r="C31" s="99">
        <v>2903</v>
      </c>
      <c r="D31" s="100" t="str">
        <f>IFERROR(VLOOKUP(C31,選手女!$A$1:$E$100,5),"")</f>
        <v>濱本　　月 2</v>
      </c>
      <c r="E31" s="100" t="s">
        <v>405</v>
      </c>
      <c r="F31" s="211" t="s">
        <v>350</v>
      </c>
      <c r="G31" s="19">
        <v>43596</v>
      </c>
      <c r="H31" t="s">
        <v>157</v>
      </c>
      <c r="I31" t="s">
        <v>13</v>
      </c>
    </row>
    <row r="32" spans="1:9" x14ac:dyDescent="0.15">
      <c r="A32" s="99">
        <v>100</v>
      </c>
      <c r="B32" s="100" t="str">
        <f>IFERROR(VLOOKUP(A32,種目!$A$1:$B$40,2),"")</f>
        <v>100mH</v>
      </c>
      <c r="C32" s="99">
        <v>2905</v>
      </c>
      <c r="D32" s="100" t="str">
        <f>IFERROR(VLOOKUP(C32,選手女!$A$1:$E$100,5),"")</f>
        <v>伊勢真由子 1</v>
      </c>
      <c r="E32" s="100" t="s">
        <v>605</v>
      </c>
      <c r="F32" s="211" t="s">
        <v>300</v>
      </c>
      <c r="G32" s="268">
        <v>43666</v>
      </c>
      <c r="H32" s="267" t="s">
        <v>574</v>
      </c>
      <c r="I32" s="267" t="s">
        <v>13</v>
      </c>
    </row>
    <row r="33" spans="1:9" x14ac:dyDescent="0.15">
      <c r="A33" s="99">
        <v>400</v>
      </c>
      <c r="B33" s="100" t="str">
        <f>IFERROR(VLOOKUP(A33,種目!$A$1:$B$40,2),"")</f>
        <v>400mH</v>
      </c>
      <c r="C33" s="99">
        <v>2903</v>
      </c>
      <c r="D33" s="100" t="str">
        <f>IFERROR(VLOOKUP(C33,選手女!$A$1:$E$100,5),"")</f>
        <v>濱本　　月 2</v>
      </c>
      <c r="E33" s="101" t="s">
        <v>783</v>
      </c>
      <c r="F33" s="103"/>
      <c r="G33" s="19">
        <v>43737</v>
      </c>
      <c r="H33" t="s">
        <v>720</v>
      </c>
      <c r="I33" t="s">
        <v>13</v>
      </c>
    </row>
    <row r="34" spans="1:9" x14ac:dyDescent="0.15">
      <c r="A34" s="99">
        <v>400</v>
      </c>
      <c r="B34" s="100" t="str">
        <f>IFERROR(VLOOKUP(A34,種目!$A$1:$B$40,2),"")</f>
        <v>400mH</v>
      </c>
      <c r="C34" s="99">
        <v>2905</v>
      </c>
      <c r="D34" s="100" t="str">
        <f>IFERROR(VLOOKUP(C34,選手女!$A$1:$E$100,5),"")</f>
        <v>伊勢真由子 1</v>
      </c>
      <c r="E34" s="101" t="s">
        <v>784</v>
      </c>
      <c r="F34" s="103"/>
      <c r="G34" s="19">
        <v>43737</v>
      </c>
      <c r="H34" t="s">
        <v>720</v>
      </c>
      <c r="I34" t="s">
        <v>13</v>
      </c>
    </row>
    <row r="35" spans="1:9" x14ac:dyDescent="0.15">
      <c r="A35" s="99">
        <v>20001</v>
      </c>
      <c r="B35" s="100" t="str">
        <f>IFERROR(VLOOKUP(A35,種目!$A$1:$B$40,2),"")</f>
        <v>走高跳</v>
      </c>
      <c r="C35" s="99">
        <v>2903</v>
      </c>
      <c r="D35" s="100" t="str">
        <f>IFERROR(VLOOKUP(C35,選手女!$A$1:$E$100,5),"")</f>
        <v>濱本　　月 2</v>
      </c>
      <c r="E35" s="100" t="s">
        <v>441</v>
      </c>
      <c r="F35" s="212"/>
      <c r="G35" s="19">
        <v>43596</v>
      </c>
      <c r="H35" t="s">
        <v>157</v>
      </c>
      <c r="I35" t="s">
        <v>13</v>
      </c>
    </row>
    <row r="36" spans="1:9" x14ac:dyDescent="0.15">
      <c r="A36" s="74">
        <v>20001</v>
      </c>
      <c r="B36" s="35" t="str">
        <f>IFERROR(VLOOKUP(A36,種目!$A$1:$B$41,2),"")</f>
        <v>走高跳</v>
      </c>
      <c r="C36" s="74">
        <v>2994</v>
      </c>
      <c r="D36" s="35" t="str">
        <f>IFERROR(VLOOKUP(C36,選手女!$A$1:$E$100,5),"")</f>
        <v>米元　瑞希 2</v>
      </c>
      <c r="E36" s="14" t="s">
        <v>164</v>
      </c>
      <c r="F36" s="18"/>
      <c r="G36" s="310">
        <v>43303</v>
      </c>
      <c r="H36" s="309" t="s">
        <v>99</v>
      </c>
      <c r="I36" s="309" t="s">
        <v>13</v>
      </c>
    </row>
    <row r="37" spans="1:9" x14ac:dyDescent="0.15">
      <c r="A37" s="74">
        <v>20001</v>
      </c>
      <c r="B37" s="35" t="str">
        <f>IFERROR(VLOOKUP(A37,種目!$A$1:$B$41,2),"")</f>
        <v>走高跳</v>
      </c>
      <c r="C37" s="74">
        <v>2995</v>
      </c>
      <c r="D37" s="35" t="str">
        <f>IFERROR(VLOOKUP(C37,選手女!$A$1:$E$100,5),"")</f>
        <v>梶原　彩美 2</v>
      </c>
      <c r="E37" s="14" t="s">
        <v>180</v>
      </c>
      <c r="F37" s="18"/>
      <c r="G37" s="324">
        <v>43303</v>
      </c>
      <c r="H37" s="323" t="s">
        <v>99</v>
      </c>
      <c r="I37" s="323" t="s">
        <v>13</v>
      </c>
    </row>
    <row r="38" spans="1:9" x14ac:dyDescent="0.15">
      <c r="A38" s="323">
        <v>20003</v>
      </c>
      <c r="B38" s="35" t="str">
        <f>IFERROR(VLOOKUP(A38,種目!$A$1:$B$41,2),"")</f>
        <v>走幅跳</v>
      </c>
      <c r="C38" s="323">
        <v>2903</v>
      </c>
      <c r="D38" s="35" t="str">
        <f>IFERROR(VLOOKUP(C38,選手女!$A$1:$E$100,5),"")</f>
        <v>濱本　　月 2</v>
      </c>
      <c r="E38" s="323" t="s">
        <v>181</v>
      </c>
      <c r="F38" s="10" t="s">
        <v>182</v>
      </c>
      <c r="G38" s="324">
        <v>43302</v>
      </c>
      <c r="H38" s="323" t="s">
        <v>99</v>
      </c>
      <c r="I38" s="323" t="s">
        <v>13</v>
      </c>
    </row>
    <row r="39" spans="1:9" x14ac:dyDescent="0.15">
      <c r="A39" s="74">
        <v>20003</v>
      </c>
      <c r="B39" s="35" t="str">
        <f>IFERROR(VLOOKUP(A39,種目!$A$1:$B$41,2),"")</f>
        <v>走幅跳</v>
      </c>
      <c r="C39" s="74">
        <v>2903</v>
      </c>
      <c r="D39" s="35" t="str">
        <f>IFERROR(VLOOKUP(C39,選手女!$A$1:$E$100,5),"")</f>
        <v>濱本　　月 2</v>
      </c>
      <c r="E39" s="14" t="s">
        <v>183</v>
      </c>
      <c r="F39" s="18" t="s">
        <v>184</v>
      </c>
      <c r="G39" s="324">
        <v>43302</v>
      </c>
      <c r="H39" s="323" t="s">
        <v>99</v>
      </c>
      <c r="I39" s="323" t="s">
        <v>13</v>
      </c>
    </row>
    <row r="40" spans="1:9" x14ac:dyDescent="0.15">
      <c r="A40" s="99">
        <v>20003</v>
      </c>
      <c r="B40" s="100" t="str">
        <f>IFERROR(VLOOKUP(A40,種目!$A$1:$B$40,2),"")</f>
        <v>走幅跳</v>
      </c>
      <c r="C40" s="99">
        <v>2904</v>
      </c>
      <c r="D40" s="100" t="str">
        <f>IFERROR(VLOOKUP(C40,選手女!$A$1:$E$100,5),"")</f>
        <v>横山　怜那 1</v>
      </c>
      <c r="E40" s="100" t="s">
        <v>437</v>
      </c>
      <c r="F40" s="211" t="s">
        <v>208</v>
      </c>
      <c r="G40" s="19">
        <v>43596</v>
      </c>
      <c r="H40" t="s">
        <v>157</v>
      </c>
      <c r="I40" t="s">
        <v>13</v>
      </c>
    </row>
    <row r="41" spans="1:9" x14ac:dyDescent="0.15">
      <c r="A41" s="99">
        <v>20003</v>
      </c>
      <c r="B41" s="100" t="str">
        <f>IFERROR(VLOOKUP(A41,種目!$A$1:$B$40,2),"")</f>
        <v>走幅跳</v>
      </c>
      <c r="C41" s="99">
        <v>2904</v>
      </c>
      <c r="D41" s="100" t="str">
        <f>IFERROR(VLOOKUP(C41,選手女!$A$1:$E$100,5),"")</f>
        <v>横山　怜那 1</v>
      </c>
      <c r="E41" s="100" t="s">
        <v>619</v>
      </c>
      <c r="F41" s="211" t="s">
        <v>300</v>
      </c>
      <c r="G41" s="268">
        <v>43666</v>
      </c>
      <c r="H41" s="267" t="s">
        <v>574</v>
      </c>
      <c r="I41" s="267" t="s">
        <v>13</v>
      </c>
    </row>
    <row r="42" spans="1:9" x14ac:dyDescent="0.15">
      <c r="A42" s="99">
        <v>20003</v>
      </c>
      <c r="B42" s="100" t="str">
        <f>IFERROR(VLOOKUP(A42,種目!$A$1:$B$40,2),"")</f>
        <v>走幅跳</v>
      </c>
      <c r="C42" s="99">
        <v>2905</v>
      </c>
      <c r="D42" s="100" t="str">
        <f>IFERROR(VLOOKUP(C42,選手女!$A$1:$E$100,5),"")</f>
        <v>伊勢真由子 1</v>
      </c>
      <c r="E42" s="100" t="s">
        <v>656</v>
      </c>
      <c r="F42" s="211" t="s">
        <v>200</v>
      </c>
      <c r="G42" s="268">
        <v>43698</v>
      </c>
      <c r="H42" s="267" t="s">
        <v>658</v>
      </c>
      <c r="I42" s="267" t="s">
        <v>212</v>
      </c>
    </row>
    <row r="43" spans="1:9" x14ac:dyDescent="0.15">
      <c r="A43" s="323">
        <v>20003</v>
      </c>
      <c r="B43" s="323" t="str">
        <f>IFERROR(VLOOKUP(A43,種目!$A$1:$B$40,2),"")</f>
        <v>走幅跳</v>
      </c>
      <c r="C43" s="323">
        <v>2905</v>
      </c>
      <c r="D43" s="323" t="str">
        <f>IFERROR(VLOOKUP(C43,選手女!$A$1:$E$100,5),"")</f>
        <v>伊勢真由子 1</v>
      </c>
      <c r="E43" s="323" t="s">
        <v>673</v>
      </c>
      <c r="F43" s="11" t="s">
        <v>674</v>
      </c>
      <c r="G43" s="268">
        <v>43698</v>
      </c>
      <c r="H43" s="267" t="s">
        <v>658</v>
      </c>
      <c r="I43" s="267" t="s">
        <v>212</v>
      </c>
    </row>
    <row r="44" spans="1:9" x14ac:dyDescent="0.15">
      <c r="A44" s="99">
        <v>20010</v>
      </c>
      <c r="B44" s="100" t="str">
        <f>IFERROR(VLOOKUP(A44,種目!$A$1:$B$40,2),"")</f>
        <v>砲丸投</v>
      </c>
      <c r="C44" s="99">
        <v>2903</v>
      </c>
      <c r="D44" s="100" t="str">
        <f>IFERROR(VLOOKUP(C44,選手女!$A$1:$E$100,5),"")</f>
        <v>濱本　　月 2</v>
      </c>
      <c r="E44" s="100" t="s">
        <v>442</v>
      </c>
      <c r="F44" s="212"/>
      <c r="G44" s="19">
        <v>43596</v>
      </c>
      <c r="H44" t="s">
        <v>157</v>
      </c>
      <c r="I44" t="s">
        <v>13</v>
      </c>
    </row>
    <row r="45" spans="1:9" x14ac:dyDescent="0.15">
      <c r="A45" s="99">
        <v>20010</v>
      </c>
      <c r="B45" s="100" t="str">
        <f>IFERROR(VLOOKUP(A45,種目!$A$1:$B$40,2),"")</f>
        <v>砲丸投</v>
      </c>
      <c r="C45" s="99">
        <v>2995</v>
      </c>
      <c r="D45" s="100" t="str">
        <f>IFERROR(VLOOKUP(C45,選手女!$A$1:$E$100,5),"")</f>
        <v>梶原　彩美 2</v>
      </c>
      <c r="E45" s="101" t="s">
        <v>822</v>
      </c>
      <c r="F45" s="102"/>
      <c r="G45" s="19">
        <v>43737</v>
      </c>
      <c r="H45" t="s">
        <v>720</v>
      </c>
      <c r="I45" t="s">
        <v>13</v>
      </c>
    </row>
    <row r="46" spans="1:9" x14ac:dyDescent="0.15">
      <c r="A46" s="99">
        <v>20040</v>
      </c>
      <c r="B46" s="100" t="str">
        <f>IFERROR(VLOOKUP(A46,種目!$A$1:$B$41,2),"")</f>
        <v>やり投</v>
      </c>
      <c r="C46" s="99">
        <v>2903</v>
      </c>
      <c r="D46" s="100" t="str">
        <f>IFERROR(VLOOKUP(C46,選手女!$A$1:$E$100,5),"")</f>
        <v>濱本　　月 2</v>
      </c>
      <c r="E46" s="101" t="s">
        <v>254</v>
      </c>
      <c r="F46" s="102"/>
      <c r="G46" s="19">
        <v>43561</v>
      </c>
      <c r="H46" t="s">
        <v>22</v>
      </c>
      <c r="I46" t="s">
        <v>13</v>
      </c>
    </row>
    <row r="47" spans="1:9" x14ac:dyDescent="0.15">
      <c r="A47" s="99">
        <v>20040</v>
      </c>
      <c r="B47" s="100" t="str">
        <f>IFERROR(VLOOKUP(A47,種目!$A$1:$B$40,2),"")</f>
        <v>やり投</v>
      </c>
      <c r="C47" s="99">
        <v>2995</v>
      </c>
      <c r="D47" s="100" t="str">
        <f>IFERROR(VLOOKUP(C47,選手女!$A$1:$E$100,5),"")</f>
        <v>梶原　彩美 2</v>
      </c>
      <c r="E47" s="101" t="s">
        <v>823</v>
      </c>
      <c r="F47" s="102"/>
      <c r="G47" s="19">
        <v>43736</v>
      </c>
      <c r="H47" t="s">
        <v>720</v>
      </c>
      <c r="I47" t="s">
        <v>13</v>
      </c>
    </row>
    <row r="48" spans="1:9" x14ac:dyDescent="0.15">
      <c r="A48" s="99">
        <v>20060</v>
      </c>
      <c r="B48" s="100" t="str">
        <f>IFERROR(VLOOKUP(A48,種目!$A$1:$B$40,2),"")</f>
        <v>７種競技</v>
      </c>
      <c r="C48" s="99">
        <v>2903</v>
      </c>
      <c r="D48" s="100" t="str">
        <f>IFERROR(VLOOKUP(C48,選手女!$A$1:$E$100,5),"")</f>
        <v>濱本　　月 2</v>
      </c>
      <c r="E48" s="100">
        <v>3002</v>
      </c>
      <c r="F48" s="212"/>
      <c r="G48" s="19">
        <v>43596</v>
      </c>
      <c r="H48" t="s">
        <v>157</v>
      </c>
      <c r="I48" t="s">
        <v>13</v>
      </c>
    </row>
    <row r="49" spans="1:9" x14ac:dyDescent="0.15">
      <c r="A49" s="99"/>
      <c r="B49" s="100"/>
      <c r="C49" s="99"/>
      <c r="D49" s="100"/>
      <c r="E49" s="100"/>
      <c r="F49" s="211"/>
      <c r="G49" s="268"/>
      <c r="H49" s="267"/>
      <c r="I49" s="267"/>
    </row>
    <row r="50" spans="1:9" x14ac:dyDescent="0.15">
      <c r="A50" s="99"/>
      <c r="B50" s="100"/>
      <c r="C50" s="99"/>
      <c r="D50" s="100"/>
      <c r="E50" s="100"/>
      <c r="F50" s="212"/>
      <c r="G50" s="268"/>
      <c r="H50" s="267"/>
      <c r="I50" s="267"/>
    </row>
    <row r="51" spans="1:9" x14ac:dyDescent="0.15">
      <c r="A51" s="99"/>
      <c r="B51" s="100"/>
      <c r="C51" s="99"/>
      <c r="D51" s="100"/>
      <c r="E51" s="100"/>
      <c r="F51" s="211"/>
      <c r="G51" s="268"/>
      <c r="H51" s="267"/>
      <c r="I51" s="267"/>
    </row>
    <row r="52" spans="1:9" x14ac:dyDescent="0.15">
      <c r="A52" s="99"/>
      <c r="B52" s="100"/>
      <c r="C52" s="99"/>
      <c r="D52" s="100"/>
      <c r="E52" s="100"/>
      <c r="F52" s="212"/>
      <c r="G52" s="268"/>
      <c r="H52" s="267"/>
      <c r="I52" s="267"/>
    </row>
    <row r="53" spans="1:9" x14ac:dyDescent="0.15">
      <c r="A53" s="99"/>
      <c r="B53" s="100"/>
      <c r="C53" s="99"/>
      <c r="D53" s="100"/>
      <c r="E53" s="100"/>
      <c r="F53" s="100"/>
      <c r="G53" s="19"/>
      <c r="H53"/>
      <c r="I53"/>
    </row>
    <row r="54" spans="1:9" x14ac:dyDescent="0.15">
      <c r="A54" s="99"/>
      <c r="B54" s="100"/>
      <c r="C54" s="99"/>
      <c r="D54" s="100"/>
      <c r="E54" s="100"/>
      <c r="F54" s="212"/>
      <c r="G54" s="268"/>
      <c r="H54" s="267"/>
      <c r="I54" s="267"/>
    </row>
    <row r="55" spans="1:9" x14ac:dyDescent="0.15">
      <c r="A55" s="99"/>
      <c r="B55" s="100"/>
      <c r="C55" s="99"/>
      <c r="D55" s="100"/>
      <c r="E55" s="100"/>
      <c r="F55" s="211"/>
      <c r="G55" s="268"/>
      <c r="H55" s="267"/>
      <c r="I55" s="267"/>
    </row>
    <row r="56" spans="1:9" x14ac:dyDescent="0.15">
      <c r="B56" s="35" t="str">
        <f>IFERROR(VLOOKUP(A56,種目!$A$1:$B$41,2),"")</f>
        <v/>
      </c>
      <c r="D56" s="35" t="str">
        <f>IFERROR(VLOOKUP(C56,選手女!$A$1:$E$100,5),"")</f>
        <v/>
      </c>
    </row>
    <row r="57" spans="1:9" x14ac:dyDescent="0.15">
      <c r="B57" s="35" t="str">
        <f>IFERROR(VLOOKUP(A57,種目!$A$1:$B$41,2),"")</f>
        <v/>
      </c>
      <c r="D57" s="35" t="str">
        <f>IFERROR(VLOOKUP(C57,選手女!$A$1:$E$100,5),"")</f>
        <v/>
      </c>
    </row>
    <row r="58" spans="1:9" x14ac:dyDescent="0.15">
      <c r="B58" s="35" t="str">
        <f>IFERROR(VLOOKUP(A58,種目!$A$1:$B$41,2),"")</f>
        <v/>
      </c>
      <c r="D58" s="35" t="str">
        <f>IFERROR(VLOOKUP(C58,選手女!$A$1:$E$100,5),"")</f>
        <v/>
      </c>
    </row>
    <row r="59" spans="1:9" x14ac:dyDescent="0.15">
      <c r="B59" s="35" t="str">
        <f>IFERROR(VLOOKUP(A59,種目!$A$1:$B$41,2),"")</f>
        <v/>
      </c>
      <c r="D59" s="35" t="str">
        <f>IFERROR(VLOOKUP(C59,選手女!$A$1:$E$100,5),"")</f>
        <v/>
      </c>
    </row>
    <row r="60" spans="1:9" x14ac:dyDescent="0.15">
      <c r="B60" s="35" t="str">
        <f>IFERROR(VLOOKUP(A60,種目!$A$1:$B$41,2),"")</f>
        <v/>
      </c>
      <c r="D60" s="35" t="str">
        <f>IFERROR(VLOOKUP(C60,選手女!$A$1:$E$100,5),"")</f>
        <v/>
      </c>
    </row>
    <row r="61" spans="1:9" x14ac:dyDescent="0.15">
      <c r="B61" s="35" t="str">
        <f>IFERROR(VLOOKUP(A61,種目!$A$1:$B$41,2),"")</f>
        <v/>
      </c>
      <c r="D61" s="35" t="str">
        <f>IFERROR(VLOOKUP(C61,選手女!$A$1:$E$100,5),"")</f>
        <v/>
      </c>
    </row>
    <row r="62" spans="1:9" x14ac:dyDescent="0.15">
      <c r="B62" s="35" t="str">
        <f>IFERROR(VLOOKUP(A62,種目!$A$1:$B$41,2),"")</f>
        <v/>
      </c>
      <c r="D62" s="35" t="str">
        <f>IFERROR(VLOOKUP(C62,選手女!$A$1:$E$100,5),"")</f>
        <v/>
      </c>
    </row>
    <row r="63" spans="1:9" x14ac:dyDescent="0.15">
      <c r="B63" s="35" t="str">
        <f>IFERROR(VLOOKUP(A63,種目!$A$1:$B$41,2),"")</f>
        <v/>
      </c>
      <c r="D63" s="35" t="str">
        <f>IFERROR(VLOOKUP(C63,選手女!$A$1:$E$100,5),"")</f>
        <v/>
      </c>
    </row>
    <row r="64" spans="1:9" x14ac:dyDescent="0.15">
      <c r="B64" s="35" t="str">
        <f>IFERROR(VLOOKUP(A64,種目!$A$1:$B$41,2),"")</f>
        <v/>
      </c>
      <c r="D64" s="35" t="str">
        <f>IFERROR(VLOOKUP(C64,選手女!$A$1:$E$100,5),"")</f>
        <v/>
      </c>
    </row>
    <row r="65" spans="2:4" x14ac:dyDescent="0.15">
      <c r="B65" s="35" t="str">
        <f>IFERROR(VLOOKUP(A65,種目!$A$1:$B$41,2),"")</f>
        <v/>
      </c>
      <c r="D65" s="35" t="str">
        <f>IFERROR(VLOOKUP(C65,選手女!$A$1:$E$100,5),"")</f>
        <v/>
      </c>
    </row>
    <row r="66" spans="2:4" x14ac:dyDescent="0.15">
      <c r="B66" s="35" t="str">
        <f>IFERROR(VLOOKUP(A66,種目!$A$1:$B$41,2),"")</f>
        <v/>
      </c>
      <c r="D66" s="35" t="str">
        <f>IFERROR(VLOOKUP(C66,選手女!$A$1:$E$100,5),"")</f>
        <v/>
      </c>
    </row>
    <row r="67" spans="2:4" x14ac:dyDescent="0.15">
      <c r="B67" s="35" t="str">
        <f>IFERROR(VLOOKUP(A67,種目!$A$1:$B$41,2),"")</f>
        <v/>
      </c>
      <c r="D67" s="35" t="str">
        <f>IFERROR(VLOOKUP(C67,選手女!$A$1:$E$100,5),"")</f>
        <v/>
      </c>
    </row>
    <row r="68" spans="2:4" x14ac:dyDescent="0.15">
      <c r="B68" s="35" t="str">
        <f>IFERROR(VLOOKUP(A68,種目!$A$1:$B$41,2),"")</f>
        <v/>
      </c>
      <c r="D68" s="35" t="str">
        <f>IFERROR(VLOOKUP(C68,選手女!$A$1:$E$100,5),"")</f>
        <v/>
      </c>
    </row>
    <row r="69" spans="2:4" x14ac:dyDescent="0.15">
      <c r="B69" s="35" t="str">
        <f>IFERROR(VLOOKUP(A69,種目!$A$1:$B$41,2),"")</f>
        <v/>
      </c>
      <c r="D69" s="35" t="str">
        <f>IFERROR(VLOOKUP(C69,選手女!$A$1:$E$100,5),"")</f>
        <v/>
      </c>
    </row>
    <row r="70" spans="2:4" x14ac:dyDescent="0.15">
      <c r="B70" s="35" t="str">
        <f>IFERROR(VLOOKUP(A70,種目!$A$1:$B$41,2),"")</f>
        <v/>
      </c>
      <c r="D70" s="35" t="str">
        <f>IFERROR(VLOOKUP(C70,選手女!$A$1:$E$100,5),"")</f>
        <v/>
      </c>
    </row>
    <row r="71" spans="2:4" x14ac:dyDescent="0.15">
      <c r="D71" s="8"/>
    </row>
  </sheetData>
  <sortState xmlns:xlrd2="http://schemas.microsoft.com/office/spreadsheetml/2017/richdata2" ref="A2:I55">
    <sortCondition ref="A2:A55"/>
    <sortCondition ref="C2:C55"/>
  </sortState>
  <phoneticPr fontId="2"/>
  <conditionalFormatting sqref="F20 E21 E24 E6:E8 E16:E19 E10:E13">
    <cfRule type="expression" dxfId="22" priority="65" stopIfTrue="1">
      <formula>AND(#REF!&gt;1,$D6="")</formula>
    </cfRule>
  </conditionalFormatting>
  <conditionalFormatting sqref="E31:E34 E37:E38">
    <cfRule type="expression" dxfId="21" priority="63" stopIfTrue="1">
      <formula>AND(#REF!&gt;1,$D31="")</formula>
    </cfRule>
  </conditionalFormatting>
  <conditionalFormatting sqref="E46">
    <cfRule type="expression" dxfId="20" priority="61" stopIfTrue="1">
      <formula>AND(#REF!&gt;1,$D46="")</formula>
    </cfRule>
  </conditionalFormatting>
  <conditionalFormatting sqref="E2 E28:E30">
    <cfRule type="expression" dxfId="19" priority="35" stopIfTrue="1">
      <formula>AND(#REF!&gt;1,$D2="")</formula>
    </cfRule>
  </conditionalFormatting>
  <conditionalFormatting sqref="E3">
    <cfRule type="expression" dxfId="18" priority="32" stopIfTrue="1">
      <formula>AND(#REF!&gt;1,$D3="")</formula>
    </cfRule>
  </conditionalFormatting>
  <conditionalFormatting sqref="E4">
    <cfRule type="expression" dxfId="17" priority="26" stopIfTrue="1">
      <formula>AND(#REF!&gt;1,$D4="")</formula>
    </cfRule>
  </conditionalFormatting>
  <conditionalFormatting sqref="E9">
    <cfRule type="expression" dxfId="16" priority="22" stopIfTrue="1">
      <formula>AND(#REF!&gt;1,$D9="")</formula>
    </cfRule>
  </conditionalFormatting>
  <conditionalFormatting sqref="E14:E15">
    <cfRule type="expression" dxfId="15" priority="15" stopIfTrue="1">
      <formula>AND(#REF!&gt;1,$D14="")</formula>
    </cfRule>
  </conditionalFormatting>
  <conditionalFormatting sqref="E22">
    <cfRule type="expression" dxfId="14" priority="14" stopIfTrue="1">
      <formula>AND(#REF!&gt;1,$D22="")</formula>
    </cfRule>
  </conditionalFormatting>
  <conditionalFormatting sqref="E20">
    <cfRule type="expression" dxfId="13" priority="13" stopIfTrue="1">
      <formula>AND(#REF!&gt;1,$D20="")</formula>
    </cfRule>
  </conditionalFormatting>
  <conditionalFormatting sqref="E25">
    <cfRule type="expression" dxfId="12" priority="10" stopIfTrue="1">
      <formula>AND(#REF!&gt;1,$D25="")</formula>
    </cfRule>
  </conditionalFormatting>
  <conditionalFormatting sqref="E23">
    <cfRule type="expression" dxfId="11" priority="9" stopIfTrue="1">
      <formula>AND(#REF!&gt;1,$D23="")</formula>
    </cfRule>
  </conditionalFormatting>
  <conditionalFormatting sqref="E40">
    <cfRule type="expression" dxfId="10" priority="7" stopIfTrue="1">
      <formula>AND(#REF!&gt;1,$D40="")</formula>
    </cfRule>
  </conditionalFormatting>
  <conditionalFormatting sqref="E39">
    <cfRule type="expression" dxfId="9" priority="6" stopIfTrue="1">
      <formula>AND(#REF!&gt;1,$D39="")</formula>
    </cfRule>
  </conditionalFormatting>
  <conditionalFormatting sqref="E35:E36">
    <cfRule type="expression" dxfId="8" priority="5" stopIfTrue="1">
      <formula>AND(#REF!&gt;1,$D35="")</formula>
    </cfRule>
  </conditionalFormatting>
  <conditionalFormatting sqref="E41:E44">
    <cfRule type="expression" dxfId="7" priority="4" stopIfTrue="1">
      <formula>AND(#REF!&gt;1,$D41="")</formula>
    </cfRule>
  </conditionalFormatting>
  <conditionalFormatting sqref="E45:E55">
    <cfRule type="expression" dxfId="6" priority="3" stopIfTrue="1">
      <formula>AND(#REF!&gt;1,$D45="")</formula>
    </cfRule>
  </conditionalFormatting>
  <conditionalFormatting sqref="E27">
    <cfRule type="expression" dxfId="5" priority="2" stopIfTrue="1">
      <formula>AND(#REF!&gt;1,$D27="")</formula>
    </cfRule>
  </conditionalFormatting>
  <conditionalFormatting sqref="E26">
    <cfRule type="expression" dxfId="4" priority="1" stopIfTrue="1">
      <formula>AND(#REF!&gt;1,$D26="")</formula>
    </cfRule>
  </conditionalFormatting>
  <dataValidations count="5">
    <dataValidation allowBlank="1" showInputMessage="1" sqref="G2:G4 D2:D70 B2:B70 G6:G55" xr:uid="{00000000-0002-0000-1600-000000000000}"/>
    <dataValidation imeMode="hiragana" allowBlank="1" showInputMessage="1" showErrorMessage="1" sqref="J5" xr:uid="{00000000-0002-0000-1600-000001000000}"/>
    <dataValidation imeMode="halfAlpha" allowBlank="1" showInputMessage="1" showErrorMessage="1" sqref="C2:C4 A2:A3 E4:I4 E20:I20 A6:A7 C6:C7 A11:A15 E16:J19 E8:F10 E31:J34 E35:F55 E21:F25 E26:J27 E28:F30 C10:C55" xr:uid="{00000000-0002-0000-1600-000002000000}"/>
    <dataValidation type="whole" imeMode="halfAlpha" allowBlank="1" showInputMessage="1" showErrorMessage="1" sqref="A4 A10 A16:A55" xr:uid="{00000000-0002-0000-1600-000003000000}">
      <formula1>1</formula1>
      <formula2>100000</formula2>
    </dataValidation>
    <dataValidation imeMode="halfAlpha" allowBlank="1" showInputMessage="1" sqref="E2:F3 E6:F7 E11:F15" xr:uid="{00000000-0002-0000-1600-000004000000}"/>
  </dataValidations>
  <printOptions gridLines="1"/>
  <pageMargins left="0.70866141732283472" right="0.70866141732283472" top="0.74803149606299213" bottom="0.74803149606299213" header="0.31496062992125984" footer="0.31496062992125984"/>
  <pageSetup paperSize="9" scale="64" orientation="landscape" verticalDpi="300" r:id="rId1"/>
  <headerFooter>
    <oddHeader>&amp;L&amp;"-,太字"&amp;14平成31年度　　　&amp;D現在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autoPageBreaks="0"/>
  </sheetPr>
  <dimension ref="A1:F103"/>
  <sheetViews>
    <sheetView zoomScale="85" zoomScaleNormal="85" zoomScalePageLayoutView="85" workbookViewId="0">
      <pane xSplit="1" ySplit="1" topLeftCell="B7" activePane="bottomRight" state="frozen"/>
      <selection activeCell="B88" sqref="B88"/>
      <selection pane="topRight" activeCell="B88" sqref="B88"/>
      <selection pane="bottomLeft" activeCell="B88" sqref="B88"/>
      <selection pane="bottomRight" activeCell="D14" sqref="D14"/>
    </sheetView>
  </sheetViews>
  <sheetFormatPr defaultColWidth="8.875" defaultRowHeight="13.5" x14ac:dyDescent="0.15"/>
  <cols>
    <col min="1" max="1" width="8.875" style="5"/>
    <col min="2" max="2" width="13.875" style="2" bestFit="1" customWidth="1"/>
    <col min="3" max="3" width="11.375" style="2" bestFit="1" customWidth="1"/>
    <col min="4" max="4" width="5.125" style="2" bestFit="1" customWidth="1"/>
    <col min="5" max="5" width="13.875" style="6" bestFit="1" customWidth="1"/>
    <col min="6" max="16384" width="8.875" style="5"/>
  </cols>
  <sheetData>
    <row r="1" spans="1:6" s="1" customForma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18</v>
      </c>
    </row>
    <row r="2" spans="1:6" s="1" customFormat="1" x14ac:dyDescent="0.15">
      <c r="A2" s="3">
        <v>2901</v>
      </c>
      <c r="B2" s="2" t="s">
        <v>132</v>
      </c>
      <c r="C2" s="2" t="s">
        <v>127</v>
      </c>
      <c r="D2" s="2">
        <v>2</v>
      </c>
      <c r="E2" s="4" t="str">
        <f t="shared" ref="E2:E8" si="0">CONCATENATE(B2," ",D2)</f>
        <v>備生　智大 2</v>
      </c>
    </row>
    <row r="3" spans="1:6" s="1" customFormat="1" x14ac:dyDescent="0.15">
      <c r="A3" s="3">
        <v>2902</v>
      </c>
      <c r="B3" s="2" t="s">
        <v>133</v>
      </c>
      <c r="C3" s="2" t="s">
        <v>128</v>
      </c>
      <c r="D3" s="2">
        <v>2</v>
      </c>
      <c r="E3" s="4" t="str">
        <f>CONCATENATE(B3," ",D3)</f>
        <v>大髙　流南 2</v>
      </c>
    </row>
    <row r="4" spans="1:6" s="1" customFormat="1" x14ac:dyDescent="0.15">
      <c r="A4" s="3">
        <v>2903</v>
      </c>
      <c r="B4" s="2" t="s">
        <v>134</v>
      </c>
      <c r="C4" s="2" t="s">
        <v>129</v>
      </c>
      <c r="D4" s="2">
        <v>2</v>
      </c>
      <c r="E4" s="4" t="str">
        <f t="shared" si="0"/>
        <v>福嶋　昇海 2</v>
      </c>
    </row>
    <row r="5" spans="1:6" s="1" customFormat="1" x14ac:dyDescent="0.15">
      <c r="A5" s="3">
        <v>2904</v>
      </c>
      <c r="B5" s="2" t="s">
        <v>135</v>
      </c>
      <c r="C5" s="2" t="s">
        <v>130</v>
      </c>
      <c r="D5" s="2">
        <v>2</v>
      </c>
      <c r="E5" s="4" t="str">
        <f t="shared" si="0"/>
        <v>菅長　蒼良 2</v>
      </c>
    </row>
    <row r="6" spans="1:6" s="1" customFormat="1" x14ac:dyDescent="0.15">
      <c r="A6" s="3">
        <v>2905</v>
      </c>
      <c r="B6" s="2" t="s">
        <v>136</v>
      </c>
      <c r="C6" s="2" t="s">
        <v>131</v>
      </c>
      <c r="D6" s="2">
        <v>2</v>
      </c>
      <c r="E6" s="4" t="str">
        <f t="shared" si="0"/>
        <v>江林　蓮生 2</v>
      </c>
    </row>
    <row r="7" spans="1:6" s="1" customFormat="1" x14ac:dyDescent="0.15">
      <c r="A7" s="3">
        <v>2906</v>
      </c>
      <c r="B7" s="2" t="s">
        <v>161</v>
      </c>
      <c r="C7" s="2" t="s">
        <v>162</v>
      </c>
      <c r="D7" s="2">
        <v>2</v>
      </c>
      <c r="E7" s="4" t="str">
        <f t="shared" si="0"/>
        <v>荒木　鷹飛 2</v>
      </c>
    </row>
    <row r="8" spans="1:6" s="1" customFormat="1" x14ac:dyDescent="0.15">
      <c r="A8" s="3">
        <v>2907</v>
      </c>
      <c r="B8" s="2" t="s">
        <v>326</v>
      </c>
      <c r="C8" s="2" t="s">
        <v>327</v>
      </c>
      <c r="D8" s="2">
        <v>1</v>
      </c>
      <c r="E8" s="4" t="str">
        <f t="shared" si="0"/>
        <v>肥塚　匠海 1</v>
      </c>
    </row>
    <row r="9" spans="1:6" x14ac:dyDescent="0.15">
      <c r="A9" s="3">
        <v>2908</v>
      </c>
      <c r="B9" s="118" t="s">
        <v>329</v>
      </c>
      <c r="C9" s="118" t="s">
        <v>328</v>
      </c>
      <c r="D9" s="118">
        <v>1</v>
      </c>
      <c r="E9" s="4" t="str">
        <f>CONCATENATE(B9," ",D9)</f>
        <v>三尾　祐貴 1</v>
      </c>
    </row>
    <row r="10" spans="1:6" x14ac:dyDescent="0.15">
      <c r="A10" s="3">
        <v>2909</v>
      </c>
      <c r="B10" s="118" t="s">
        <v>330</v>
      </c>
      <c r="C10" s="118" t="s">
        <v>331</v>
      </c>
      <c r="D10" s="118">
        <v>1</v>
      </c>
      <c r="E10" s="4" t="str">
        <f>CONCATENATE(B10," ",D10)</f>
        <v>坂木　　楓 1</v>
      </c>
    </row>
    <row r="11" spans="1:6" x14ac:dyDescent="0.15">
      <c r="A11" s="3">
        <v>2910</v>
      </c>
      <c r="B11" s="118" t="s">
        <v>332</v>
      </c>
      <c r="C11" s="118" t="s">
        <v>333</v>
      </c>
      <c r="D11" s="118">
        <v>1</v>
      </c>
      <c r="E11" s="4" t="str">
        <f>CONCATENATE(B11," ",D11)</f>
        <v>森山　智貴 1</v>
      </c>
    </row>
    <row r="12" spans="1:6" x14ac:dyDescent="0.15">
      <c r="A12" s="3">
        <v>2911</v>
      </c>
      <c r="B12" s="118" t="s">
        <v>335</v>
      </c>
      <c r="C12" s="118" t="s">
        <v>334</v>
      </c>
      <c r="D12" s="118">
        <v>1</v>
      </c>
      <c r="E12" s="4" t="str">
        <f>CONCATENATE(B12," ",D12)</f>
        <v>吉田　弘輝 1</v>
      </c>
    </row>
    <row r="13" spans="1:6" x14ac:dyDescent="0.15">
      <c r="A13" s="3">
        <v>2912</v>
      </c>
      <c r="B13" s="118" t="s">
        <v>680</v>
      </c>
      <c r="C13" s="118" t="s">
        <v>681</v>
      </c>
      <c r="D13" s="118">
        <v>2</v>
      </c>
      <c r="E13" s="4" t="str">
        <f>CONCATENATE(B13," ",D13)</f>
        <v>髙橋　涼輔 2</v>
      </c>
    </row>
    <row r="14" spans="1:6" x14ac:dyDescent="0.15">
      <c r="A14" s="3">
        <v>2913</v>
      </c>
      <c r="B14" s="119"/>
      <c r="C14" s="119"/>
      <c r="D14" s="118"/>
      <c r="E14" s="4" t="str">
        <f t="shared" ref="E14:E78" si="1">CONCATENATE(B14," ",D14)</f>
        <v xml:space="preserve"> </v>
      </c>
    </row>
    <row r="15" spans="1:6" x14ac:dyDescent="0.15">
      <c r="A15" s="3">
        <v>2914</v>
      </c>
      <c r="B15" s="119"/>
      <c r="C15" s="119"/>
      <c r="E15" s="4" t="str">
        <f t="shared" si="1"/>
        <v xml:space="preserve"> </v>
      </c>
    </row>
    <row r="16" spans="1:6" x14ac:dyDescent="0.15">
      <c r="A16" s="3">
        <v>2915</v>
      </c>
      <c r="B16" s="119"/>
      <c r="C16" s="119"/>
      <c r="E16" s="4" t="str">
        <f t="shared" si="1"/>
        <v xml:space="preserve"> </v>
      </c>
    </row>
    <row r="17" spans="1:5" x14ac:dyDescent="0.15">
      <c r="A17" s="3">
        <v>2916</v>
      </c>
      <c r="B17" s="119"/>
      <c r="C17" s="119"/>
      <c r="E17" s="4" t="str">
        <f t="shared" si="1"/>
        <v xml:space="preserve"> </v>
      </c>
    </row>
    <row r="18" spans="1:5" x14ac:dyDescent="0.15">
      <c r="A18" s="3">
        <v>2917</v>
      </c>
      <c r="B18" s="119"/>
      <c r="C18" s="119"/>
      <c r="E18" s="4" t="str">
        <f t="shared" si="1"/>
        <v xml:space="preserve"> </v>
      </c>
    </row>
    <row r="19" spans="1:5" x14ac:dyDescent="0.15">
      <c r="A19" s="3">
        <v>2918</v>
      </c>
      <c r="B19" s="119"/>
      <c r="C19" s="119"/>
      <c r="E19" s="4" t="str">
        <f t="shared" si="1"/>
        <v xml:space="preserve"> </v>
      </c>
    </row>
    <row r="20" spans="1:5" x14ac:dyDescent="0.15">
      <c r="A20" s="3">
        <v>2919</v>
      </c>
      <c r="B20" s="119"/>
      <c r="C20" s="119"/>
      <c r="E20" s="4" t="str">
        <f t="shared" si="1"/>
        <v xml:space="preserve"> </v>
      </c>
    </row>
    <row r="21" spans="1:5" x14ac:dyDescent="0.15">
      <c r="A21" s="3">
        <v>2920</v>
      </c>
      <c r="B21" s="119"/>
      <c r="C21" s="119"/>
      <c r="E21" s="4" t="str">
        <f t="shared" si="1"/>
        <v xml:space="preserve"> </v>
      </c>
    </row>
    <row r="22" spans="1:5" x14ac:dyDescent="0.15">
      <c r="A22" s="3">
        <v>2921</v>
      </c>
      <c r="B22" s="119"/>
      <c r="C22" s="119"/>
      <c r="E22" s="4" t="str">
        <f t="shared" si="1"/>
        <v xml:space="preserve"> </v>
      </c>
    </row>
    <row r="23" spans="1:5" x14ac:dyDescent="0.15">
      <c r="A23" s="3">
        <v>2922</v>
      </c>
      <c r="B23" s="119"/>
      <c r="C23" s="119"/>
      <c r="E23" s="4" t="str">
        <f t="shared" si="1"/>
        <v xml:space="preserve"> </v>
      </c>
    </row>
    <row r="24" spans="1:5" x14ac:dyDescent="0.15">
      <c r="A24" s="3">
        <v>2923</v>
      </c>
      <c r="B24" s="119"/>
      <c r="C24" s="119"/>
      <c r="E24" s="4" t="str">
        <f t="shared" si="1"/>
        <v xml:space="preserve"> </v>
      </c>
    </row>
    <row r="25" spans="1:5" x14ac:dyDescent="0.15">
      <c r="A25" s="3">
        <v>2924</v>
      </c>
      <c r="B25" s="119"/>
      <c r="C25" s="119"/>
      <c r="E25" s="4" t="str">
        <f t="shared" si="1"/>
        <v xml:space="preserve"> </v>
      </c>
    </row>
    <row r="26" spans="1:5" x14ac:dyDescent="0.15">
      <c r="A26" s="3">
        <v>2925</v>
      </c>
      <c r="B26" s="119"/>
      <c r="C26" s="119"/>
      <c r="E26" s="4" t="str">
        <f t="shared" si="1"/>
        <v xml:space="preserve"> </v>
      </c>
    </row>
    <row r="27" spans="1:5" ht="12.75" customHeight="1" x14ac:dyDescent="0.15">
      <c r="A27" s="3">
        <v>2926</v>
      </c>
      <c r="B27" s="119"/>
      <c r="C27" s="119"/>
      <c r="E27" s="4" t="str">
        <f t="shared" si="1"/>
        <v xml:space="preserve"> </v>
      </c>
    </row>
    <row r="28" spans="1:5" x14ac:dyDescent="0.15">
      <c r="A28" s="3">
        <v>2927</v>
      </c>
      <c r="B28" s="119"/>
      <c r="C28" s="119"/>
      <c r="E28" s="4" t="str">
        <f t="shared" si="1"/>
        <v xml:space="preserve"> </v>
      </c>
    </row>
    <row r="29" spans="1:5" x14ac:dyDescent="0.15">
      <c r="A29" s="3">
        <v>2928</v>
      </c>
      <c r="B29" s="119"/>
      <c r="C29" s="119"/>
      <c r="E29" s="4" t="str">
        <f t="shared" si="1"/>
        <v xml:space="preserve"> </v>
      </c>
    </row>
    <row r="30" spans="1:5" x14ac:dyDescent="0.15">
      <c r="A30" s="3">
        <v>2929</v>
      </c>
      <c r="B30" s="119"/>
      <c r="C30" s="119"/>
      <c r="E30" s="4" t="str">
        <f t="shared" si="1"/>
        <v xml:space="preserve"> </v>
      </c>
    </row>
    <row r="31" spans="1:5" x14ac:dyDescent="0.15">
      <c r="A31" s="3">
        <v>2930</v>
      </c>
      <c r="B31" s="119"/>
      <c r="C31" s="119"/>
      <c r="E31" s="4" t="str">
        <f t="shared" si="1"/>
        <v xml:space="preserve"> </v>
      </c>
    </row>
    <row r="32" spans="1:5" x14ac:dyDescent="0.15">
      <c r="A32" s="3">
        <v>2931</v>
      </c>
      <c r="B32" s="119"/>
      <c r="C32" s="119"/>
      <c r="E32" s="4" t="str">
        <f t="shared" si="1"/>
        <v xml:space="preserve"> </v>
      </c>
    </row>
    <row r="33" spans="1:5" x14ac:dyDescent="0.15">
      <c r="A33" s="3">
        <v>2932</v>
      </c>
      <c r="B33" s="119"/>
      <c r="C33" s="119"/>
      <c r="E33" s="4" t="str">
        <f t="shared" si="1"/>
        <v xml:space="preserve"> </v>
      </c>
    </row>
    <row r="34" spans="1:5" x14ac:dyDescent="0.15">
      <c r="A34" s="3">
        <v>2933</v>
      </c>
      <c r="B34" s="119"/>
      <c r="C34" s="119"/>
      <c r="E34" s="4" t="str">
        <f t="shared" si="1"/>
        <v xml:space="preserve"> </v>
      </c>
    </row>
    <row r="35" spans="1:5" x14ac:dyDescent="0.15">
      <c r="A35" s="3">
        <v>2934</v>
      </c>
      <c r="B35" s="119"/>
      <c r="C35" s="119"/>
      <c r="E35" s="4" t="str">
        <f t="shared" si="1"/>
        <v xml:space="preserve"> </v>
      </c>
    </row>
    <row r="36" spans="1:5" x14ac:dyDescent="0.15">
      <c r="A36" s="3">
        <v>2935</v>
      </c>
      <c r="E36" s="4" t="str">
        <f t="shared" si="1"/>
        <v xml:space="preserve"> </v>
      </c>
    </row>
    <row r="37" spans="1:5" x14ac:dyDescent="0.15">
      <c r="A37" s="3">
        <v>2936</v>
      </c>
      <c r="E37" s="4" t="str">
        <f t="shared" si="1"/>
        <v xml:space="preserve"> </v>
      </c>
    </row>
    <row r="38" spans="1:5" x14ac:dyDescent="0.15">
      <c r="A38" s="3">
        <v>2937</v>
      </c>
      <c r="E38" s="4" t="str">
        <f t="shared" si="1"/>
        <v xml:space="preserve"> </v>
      </c>
    </row>
    <row r="39" spans="1:5" x14ac:dyDescent="0.15">
      <c r="A39" s="3">
        <v>2938</v>
      </c>
      <c r="E39" s="4" t="str">
        <f t="shared" si="1"/>
        <v xml:space="preserve"> </v>
      </c>
    </row>
    <row r="40" spans="1:5" x14ac:dyDescent="0.15">
      <c r="A40" s="3">
        <v>2939</v>
      </c>
      <c r="E40" s="4" t="str">
        <f t="shared" si="1"/>
        <v xml:space="preserve"> </v>
      </c>
    </row>
    <row r="41" spans="1:5" x14ac:dyDescent="0.15">
      <c r="A41" s="3">
        <v>2940</v>
      </c>
      <c r="E41" s="4" t="str">
        <f t="shared" si="1"/>
        <v xml:space="preserve"> </v>
      </c>
    </row>
    <row r="42" spans="1:5" x14ac:dyDescent="0.15">
      <c r="A42" s="3">
        <v>2941</v>
      </c>
      <c r="E42" s="4" t="str">
        <f t="shared" si="1"/>
        <v xml:space="preserve"> </v>
      </c>
    </row>
    <row r="43" spans="1:5" x14ac:dyDescent="0.15">
      <c r="A43" s="3">
        <v>2942</v>
      </c>
      <c r="E43" s="4" t="str">
        <f t="shared" si="1"/>
        <v xml:space="preserve"> </v>
      </c>
    </row>
    <row r="44" spans="1:5" x14ac:dyDescent="0.15">
      <c r="A44" s="3">
        <v>2943</v>
      </c>
      <c r="E44" s="4" t="str">
        <f t="shared" si="1"/>
        <v xml:space="preserve"> </v>
      </c>
    </row>
    <row r="45" spans="1:5" x14ac:dyDescent="0.15">
      <c r="A45" s="3">
        <v>2944</v>
      </c>
      <c r="E45" s="4" t="str">
        <f t="shared" si="1"/>
        <v xml:space="preserve"> </v>
      </c>
    </row>
    <row r="46" spans="1:5" x14ac:dyDescent="0.15">
      <c r="A46" s="3">
        <v>2945</v>
      </c>
      <c r="E46" s="4" t="str">
        <f t="shared" si="1"/>
        <v xml:space="preserve"> </v>
      </c>
    </row>
    <row r="47" spans="1:5" x14ac:dyDescent="0.15">
      <c r="A47" s="3">
        <v>2946</v>
      </c>
      <c r="E47" s="4" t="str">
        <f t="shared" si="1"/>
        <v xml:space="preserve"> </v>
      </c>
    </row>
    <row r="48" spans="1:5" x14ac:dyDescent="0.15">
      <c r="A48" s="3">
        <v>2947</v>
      </c>
      <c r="E48" s="4" t="str">
        <f t="shared" si="1"/>
        <v xml:space="preserve"> </v>
      </c>
    </row>
    <row r="49" spans="1:5" x14ac:dyDescent="0.15">
      <c r="A49" s="3">
        <v>2948</v>
      </c>
      <c r="E49" s="4" t="str">
        <f t="shared" si="1"/>
        <v xml:space="preserve"> </v>
      </c>
    </row>
    <row r="50" spans="1:5" x14ac:dyDescent="0.15">
      <c r="A50" s="3">
        <v>2949</v>
      </c>
      <c r="E50" s="4" t="str">
        <f t="shared" si="1"/>
        <v xml:space="preserve"> </v>
      </c>
    </row>
    <row r="51" spans="1:5" x14ac:dyDescent="0.15">
      <c r="A51" s="3">
        <v>2950</v>
      </c>
      <c r="E51" s="4" t="str">
        <f t="shared" si="1"/>
        <v xml:space="preserve"> </v>
      </c>
    </row>
    <row r="52" spans="1:5" x14ac:dyDescent="0.15">
      <c r="A52" s="3">
        <v>2951</v>
      </c>
      <c r="E52" s="4" t="str">
        <f t="shared" si="1"/>
        <v xml:space="preserve"> </v>
      </c>
    </row>
    <row r="53" spans="1:5" x14ac:dyDescent="0.15">
      <c r="A53" s="3">
        <v>2952</v>
      </c>
      <c r="E53" s="4" t="str">
        <f t="shared" si="1"/>
        <v xml:space="preserve"> </v>
      </c>
    </row>
    <row r="54" spans="1:5" x14ac:dyDescent="0.15">
      <c r="A54" s="3">
        <v>2953</v>
      </c>
      <c r="E54" s="4" t="str">
        <f t="shared" si="1"/>
        <v xml:space="preserve"> </v>
      </c>
    </row>
    <row r="55" spans="1:5" x14ac:dyDescent="0.15">
      <c r="A55" s="3">
        <v>2954</v>
      </c>
      <c r="E55" s="4" t="str">
        <f t="shared" si="1"/>
        <v xml:space="preserve"> </v>
      </c>
    </row>
    <row r="56" spans="1:5" x14ac:dyDescent="0.15">
      <c r="A56" s="3">
        <v>2955</v>
      </c>
      <c r="E56" s="4" t="str">
        <f t="shared" si="1"/>
        <v xml:space="preserve"> </v>
      </c>
    </row>
    <row r="57" spans="1:5" x14ac:dyDescent="0.15">
      <c r="A57" s="3">
        <v>2956</v>
      </c>
      <c r="E57" s="4" t="str">
        <f t="shared" si="1"/>
        <v xml:space="preserve"> </v>
      </c>
    </row>
    <row r="58" spans="1:5" x14ac:dyDescent="0.15">
      <c r="A58" s="3">
        <v>2957</v>
      </c>
      <c r="E58" s="4" t="str">
        <f t="shared" si="1"/>
        <v xml:space="preserve"> </v>
      </c>
    </row>
    <row r="59" spans="1:5" x14ac:dyDescent="0.15">
      <c r="A59" s="3">
        <v>2958</v>
      </c>
      <c r="E59" s="4" t="str">
        <f t="shared" si="1"/>
        <v xml:space="preserve"> </v>
      </c>
    </row>
    <row r="60" spans="1:5" x14ac:dyDescent="0.15">
      <c r="A60" s="3">
        <v>2959</v>
      </c>
      <c r="E60" s="4" t="str">
        <f t="shared" si="1"/>
        <v xml:space="preserve"> </v>
      </c>
    </row>
    <row r="61" spans="1:5" x14ac:dyDescent="0.15">
      <c r="A61" s="3">
        <v>2960</v>
      </c>
      <c r="E61" s="4" t="str">
        <f t="shared" si="1"/>
        <v xml:space="preserve"> </v>
      </c>
    </row>
    <row r="62" spans="1:5" x14ac:dyDescent="0.15">
      <c r="A62" s="3">
        <v>2961</v>
      </c>
      <c r="E62" s="4" t="str">
        <f t="shared" si="1"/>
        <v xml:space="preserve"> </v>
      </c>
    </row>
    <row r="63" spans="1:5" x14ac:dyDescent="0.15">
      <c r="A63" s="3">
        <v>2962</v>
      </c>
      <c r="E63" s="4" t="str">
        <f t="shared" si="1"/>
        <v xml:space="preserve"> </v>
      </c>
    </row>
    <row r="64" spans="1:5" x14ac:dyDescent="0.15">
      <c r="A64" s="3">
        <v>2963</v>
      </c>
      <c r="E64" s="4" t="str">
        <f t="shared" si="1"/>
        <v xml:space="preserve"> </v>
      </c>
    </row>
    <row r="65" spans="1:5" x14ac:dyDescent="0.15">
      <c r="A65" s="3">
        <v>2964</v>
      </c>
      <c r="E65" s="4" t="str">
        <f t="shared" si="1"/>
        <v xml:space="preserve"> </v>
      </c>
    </row>
    <row r="66" spans="1:5" x14ac:dyDescent="0.15">
      <c r="A66" s="3">
        <v>2965</v>
      </c>
      <c r="E66" s="4" t="str">
        <f t="shared" si="1"/>
        <v xml:space="preserve"> </v>
      </c>
    </row>
    <row r="67" spans="1:5" x14ac:dyDescent="0.15">
      <c r="A67" s="3">
        <v>2966</v>
      </c>
      <c r="E67" s="4" t="str">
        <f t="shared" si="1"/>
        <v xml:space="preserve"> </v>
      </c>
    </row>
    <row r="68" spans="1:5" x14ac:dyDescent="0.15">
      <c r="A68" s="3">
        <v>2967</v>
      </c>
      <c r="E68" s="4" t="str">
        <f t="shared" si="1"/>
        <v xml:space="preserve"> </v>
      </c>
    </row>
    <row r="69" spans="1:5" x14ac:dyDescent="0.15">
      <c r="A69" s="3">
        <v>2968</v>
      </c>
      <c r="E69" s="4" t="str">
        <f t="shared" si="1"/>
        <v xml:space="preserve"> </v>
      </c>
    </row>
    <row r="70" spans="1:5" x14ac:dyDescent="0.15">
      <c r="A70" s="3">
        <v>2969</v>
      </c>
      <c r="E70" s="4" t="str">
        <f t="shared" si="1"/>
        <v xml:space="preserve"> </v>
      </c>
    </row>
    <row r="71" spans="1:5" x14ac:dyDescent="0.15">
      <c r="A71" s="3">
        <v>2970</v>
      </c>
      <c r="E71" s="4" t="str">
        <f t="shared" si="1"/>
        <v xml:space="preserve"> </v>
      </c>
    </row>
    <row r="72" spans="1:5" x14ac:dyDescent="0.15">
      <c r="A72" s="3">
        <v>2971</v>
      </c>
      <c r="E72" s="4" t="str">
        <f>CONCATENATE(B72," ",D72)</f>
        <v xml:space="preserve"> </v>
      </c>
    </row>
    <row r="73" spans="1:5" x14ac:dyDescent="0.15">
      <c r="A73" s="3">
        <v>2972</v>
      </c>
      <c r="E73" s="4" t="str">
        <f>CONCATENATE(B73," ",D73)</f>
        <v xml:space="preserve"> </v>
      </c>
    </row>
    <row r="74" spans="1:5" x14ac:dyDescent="0.15">
      <c r="A74" s="3">
        <v>2973</v>
      </c>
      <c r="E74" s="4" t="str">
        <f>CONCATENATE(B74," ",D74)</f>
        <v xml:space="preserve"> </v>
      </c>
    </row>
    <row r="75" spans="1:5" x14ac:dyDescent="0.15">
      <c r="A75" s="3">
        <v>2974</v>
      </c>
      <c r="E75" s="4" t="str">
        <f t="shared" si="1"/>
        <v xml:space="preserve"> </v>
      </c>
    </row>
    <row r="76" spans="1:5" x14ac:dyDescent="0.15">
      <c r="A76" s="3">
        <v>2975</v>
      </c>
      <c r="E76" s="4" t="str">
        <f t="shared" si="1"/>
        <v xml:space="preserve"> </v>
      </c>
    </row>
    <row r="77" spans="1:5" x14ac:dyDescent="0.15">
      <c r="A77" s="3">
        <v>2976</v>
      </c>
      <c r="E77" s="4" t="str">
        <f t="shared" si="1"/>
        <v xml:space="preserve"> </v>
      </c>
    </row>
    <row r="78" spans="1:5" x14ac:dyDescent="0.15">
      <c r="A78" s="3">
        <v>2977</v>
      </c>
      <c r="B78" s="1"/>
      <c r="C78" s="1"/>
      <c r="E78" s="4" t="str">
        <f t="shared" si="1"/>
        <v xml:space="preserve"> </v>
      </c>
    </row>
    <row r="79" spans="1:5" x14ac:dyDescent="0.15">
      <c r="A79" s="3">
        <v>2978</v>
      </c>
      <c r="B79" s="1"/>
      <c r="C79" s="1"/>
      <c r="E79" s="4" t="str">
        <f t="shared" ref="E79:E84" si="2">CONCATENATE(B79," ",D79)</f>
        <v xml:space="preserve"> </v>
      </c>
    </row>
    <row r="80" spans="1:5" x14ac:dyDescent="0.15">
      <c r="A80" s="3">
        <v>2979</v>
      </c>
      <c r="B80" s="1"/>
      <c r="C80" s="1"/>
      <c r="E80" s="4" t="str">
        <f t="shared" si="2"/>
        <v xml:space="preserve"> </v>
      </c>
    </row>
    <row r="81" spans="1:5" x14ac:dyDescent="0.15">
      <c r="A81" s="3">
        <v>2980</v>
      </c>
      <c r="B81" s="1"/>
      <c r="C81" s="1"/>
      <c r="E81" s="4" t="str">
        <f t="shared" si="2"/>
        <v xml:space="preserve"> </v>
      </c>
    </row>
    <row r="82" spans="1:5" x14ac:dyDescent="0.15">
      <c r="A82" s="3">
        <v>2981</v>
      </c>
      <c r="B82" s="1"/>
      <c r="C82" s="1"/>
      <c r="E82" s="4" t="str">
        <f t="shared" si="2"/>
        <v xml:space="preserve"> </v>
      </c>
    </row>
    <row r="83" spans="1:5" x14ac:dyDescent="0.15">
      <c r="A83" s="3">
        <v>2982</v>
      </c>
      <c r="B83" s="1"/>
      <c r="C83" s="1"/>
      <c r="E83" s="4" t="str">
        <f t="shared" si="2"/>
        <v xml:space="preserve"> </v>
      </c>
    </row>
    <row r="84" spans="1:5" x14ac:dyDescent="0.15">
      <c r="A84" s="3">
        <v>2983</v>
      </c>
      <c r="B84" s="1"/>
      <c r="C84" s="1"/>
      <c r="E84" s="4" t="str">
        <f t="shared" si="2"/>
        <v xml:space="preserve"> </v>
      </c>
    </row>
    <row r="85" spans="1:5" x14ac:dyDescent="0.15">
      <c r="A85" s="3">
        <v>2984</v>
      </c>
      <c r="B85" s="1"/>
      <c r="C85" s="1"/>
      <c r="E85" s="4"/>
    </row>
    <row r="86" spans="1:5" x14ac:dyDescent="0.15">
      <c r="A86" s="3">
        <v>2985</v>
      </c>
      <c r="B86" s="1"/>
      <c r="C86" s="1"/>
      <c r="E86" s="4"/>
    </row>
    <row r="87" spans="1:5" x14ac:dyDescent="0.15">
      <c r="A87" s="3">
        <v>2986</v>
      </c>
      <c r="B87" s="1"/>
      <c r="C87" s="1"/>
      <c r="E87" s="4"/>
    </row>
    <row r="88" spans="1:5" x14ac:dyDescent="0.15">
      <c r="A88" s="3">
        <v>2987</v>
      </c>
      <c r="B88" s="1"/>
      <c r="C88" s="1"/>
      <c r="E88" s="4"/>
    </row>
    <row r="89" spans="1:5" x14ac:dyDescent="0.15">
      <c r="A89" s="3">
        <v>2988</v>
      </c>
      <c r="E89" s="4" t="str">
        <f t="shared" ref="E89:E100" si="3">CONCATENATE(B89," ",D89)</f>
        <v xml:space="preserve"> </v>
      </c>
    </row>
    <row r="90" spans="1:5" x14ac:dyDescent="0.15">
      <c r="A90" s="3">
        <v>2989</v>
      </c>
      <c r="B90" s="2" t="s">
        <v>70</v>
      </c>
      <c r="C90" s="2" t="s">
        <v>71</v>
      </c>
      <c r="D90" s="2">
        <v>3</v>
      </c>
      <c r="E90" s="4" t="str">
        <f t="shared" si="3"/>
        <v>菅長　海良 3</v>
      </c>
    </row>
    <row r="91" spans="1:5" x14ac:dyDescent="0.15">
      <c r="A91" s="3">
        <v>2990</v>
      </c>
      <c r="B91" s="2" t="s">
        <v>72</v>
      </c>
      <c r="C91" s="2" t="s">
        <v>73</v>
      </c>
      <c r="D91" s="2">
        <v>3</v>
      </c>
      <c r="E91" s="4" t="str">
        <f t="shared" si="3"/>
        <v>木本　悠翔 3</v>
      </c>
    </row>
    <row r="92" spans="1:5" x14ac:dyDescent="0.15">
      <c r="A92" s="3">
        <v>2991</v>
      </c>
      <c r="B92" s="2" t="s">
        <v>74</v>
      </c>
      <c r="C92" s="2" t="s">
        <v>75</v>
      </c>
      <c r="D92" s="2">
        <v>3</v>
      </c>
      <c r="E92" s="4" t="str">
        <f t="shared" si="3"/>
        <v>團　　優真 3</v>
      </c>
    </row>
    <row r="93" spans="1:5" x14ac:dyDescent="0.15">
      <c r="A93" s="3">
        <v>2992</v>
      </c>
      <c r="B93" s="2" t="s">
        <v>77</v>
      </c>
      <c r="C93" s="2" t="s">
        <v>76</v>
      </c>
      <c r="D93" s="2">
        <v>3</v>
      </c>
      <c r="E93" s="4" t="str">
        <f t="shared" si="3"/>
        <v>間嶋　隆善 3</v>
      </c>
    </row>
    <row r="94" spans="1:5" x14ac:dyDescent="0.15">
      <c r="A94" s="3">
        <v>2993</v>
      </c>
      <c r="B94" s="2" t="s">
        <v>78</v>
      </c>
      <c r="C94" s="2" t="s">
        <v>79</v>
      </c>
      <c r="D94" s="2">
        <v>3</v>
      </c>
      <c r="E94" s="4" t="str">
        <f t="shared" si="3"/>
        <v>義平　凌 3</v>
      </c>
    </row>
    <row r="95" spans="1:5" x14ac:dyDescent="0.15">
      <c r="A95" s="3">
        <v>2994</v>
      </c>
      <c r="B95" s="2" t="s">
        <v>80</v>
      </c>
      <c r="C95" s="2" t="s">
        <v>81</v>
      </c>
      <c r="D95" s="2">
        <v>3</v>
      </c>
      <c r="E95" s="4" t="str">
        <f t="shared" si="3"/>
        <v>井上　泰壱 3</v>
      </c>
    </row>
    <row r="96" spans="1:5" x14ac:dyDescent="0.15">
      <c r="A96" s="3">
        <v>2995</v>
      </c>
      <c r="B96" s="2" t="s">
        <v>83</v>
      </c>
      <c r="C96" s="2" t="s">
        <v>82</v>
      </c>
      <c r="D96" s="2">
        <v>3</v>
      </c>
      <c r="E96" s="4" t="str">
        <f t="shared" si="3"/>
        <v>大橋　飛鳥 3</v>
      </c>
    </row>
    <row r="97" spans="1:5" x14ac:dyDescent="0.15">
      <c r="A97" s="3">
        <v>2996</v>
      </c>
      <c r="B97" s="2" t="s">
        <v>86</v>
      </c>
      <c r="C97" s="2" t="s">
        <v>87</v>
      </c>
      <c r="D97" s="2">
        <v>3</v>
      </c>
      <c r="E97" s="4" t="str">
        <f t="shared" si="3"/>
        <v>井原　幸佑 3</v>
      </c>
    </row>
    <row r="98" spans="1:5" x14ac:dyDescent="0.15">
      <c r="A98" s="3">
        <v>2997</v>
      </c>
      <c r="B98" s="2" t="s">
        <v>84</v>
      </c>
      <c r="C98" s="2" t="s">
        <v>85</v>
      </c>
      <c r="D98" s="2">
        <v>3</v>
      </c>
      <c r="E98" s="4" t="str">
        <f t="shared" si="3"/>
        <v>寺坂　裕世 3</v>
      </c>
    </row>
    <row r="99" spans="1:5" x14ac:dyDescent="0.15">
      <c r="A99" s="3">
        <v>2998</v>
      </c>
      <c r="B99" s="2" t="s">
        <v>89</v>
      </c>
      <c r="C99" s="2" t="s">
        <v>88</v>
      </c>
      <c r="D99" s="2">
        <v>3</v>
      </c>
      <c r="E99" s="4" t="str">
        <f t="shared" si="3"/>
        <v>門重　来星 3</v>
      </c>
    </row>
    <row r="100" spans="1:5" x14ac:dyDescent="0.15">
      <c r="A100" s="3">
        <v>2999</v>
      </c>
      <c r="B100" s="2" t="s">
        <v>123</v>
      </c>
      <c r="C100" s="2" t="s">
        <v>124</v>
      </c>
      <c r="D100" s="2">
        <v>2</v>
      </c>
      <c r="E100" s="4" t="str">
        <f t="shared" si="3"/>
        <v>竹迫　蒼真 2</v>
      </c>
    </row>
    <row r="101" spans="1:5" x14ac:dyDescent="0.15">
      <c r="A101" s="3"/>
      <c r="E101" s="6" t="str">
        <f t="shared" ref="E101:E102" si="4">CONCATENATE(B101," ",D101)</f>
        <v xml:space="preserve"> </v>
      </c>
    </row>
    <row r="102" spans="1:5" x14ac:dyDescent="0.15">
      <c r="E102" s="6" t="str">
        <f t="shared" si="4"/>
        <v xml:space="preserve"> </v>
      </c>
    </row>
    <row r="103" spans="1:5" x14ac:dyDescent="0.15">
      <c r="E103" s="6" t="str">
        <f>CONCATENATE(B103," ",D103)</f>
        <v xml:space="preserve"> </v>
      </c>
    </row>
  </sheetData>
  <phoneticPr fontId="2"/>
  <dataValidations count="3">
    <dataValidation imeMode="halfKatakana" allowBlank="1" showInputMessage="1" showErrorMessage="1" sqref="C1:C77 C89:C1048576" xr:uid="{00000000-0002-0000-0200-000000000000}"/>
    <dataValidation imeMode="hiragana" allowBlank="1" showInputMessage="1" showErrorMessage="1" sqref="B1:B77 B89:B1048576" xr:uid="{00000000-0002-0000-0200-000001000000}"/>
    <dataValidation imeMode="halfAlpha" allowBlank="1" showInputMessage="1" showErrorMessage="1" sqref="D1:D1048576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autoPageBreaks="0"/>
  </sheetPr>
  <dimension ref="A1:E100"/>
  <sheetViews>
    <sheetView workbookViewId="0">
      <pane xSplit="1" ySplit="1" topLeftCell="B9" activePane="bottomRight" state="frozen"/>
      <selection activeCell="B88" sqref="B88"/>
      <selection pane="topRight" activeCell="B88" sqref="B88"/>
      <selection pane="bottomLeft" activeCell="B88" sqref="B88"/>
      <selection pane="bottomRight" activeCell="C11" sqref="C11"/>
    </sheetView>
  </sheetViews>
  <sheetFormatPr defaultColWidth="8.875" defaultRowHeight="13.5" x14ac:dyDescent="0.15"/>
  <cols>
    <col min="1" max="1" width="8.875" style="5"/>
    <col min="2" max="2" width="11.625" style="6" bestFit="1" customWidth="1"/>
    <col min="3" max="3" width="10.5" style="6" bestFit="1" customWidth="1"/>
    <col min="4" max="4" width="5.5" style="6" bestFit="1" customWidth="1"/>
    <col min="5" max="5" width="13.875" style="6" bestFit="1" customWidth="1"/>
    <col min="6" max="16384" width="8.875" style="5"/>
  </cols>
  <sheetData>
    <row r="1" spans="1:5" s="1" customForma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1" customFormat="1" x14ac:dyDescent="0.15">
      <c r="A2" s="1">
        <v>2901</v>
      </c>
      <c r="B2" s="2" t="s">
        <v>151</v>
      </c>
      <c r="C2" s="2" t="s">
        <v>153</v>
      </c>
      <c r="D2" s="2">
        <v>2</v>
      </c>
      <c r="E2" s="6" t="str">
        <f t="shared" ref="E2:E65" si="0">CONCATENATE(B2," ",D2)</f>
        <v>木村　愛和 2</v>
      </c>
    </row>
    <row r="3" spans="1:5" s="1" customFormat="1" x14ac:dyDescent="0.15">
      <c r="A3" s="1">
        <v>2902</v>
      </c>
      <c r="B3" s="2" t="s">
        <v>152</v>
      </c>
      <c r="C3" s="2" t="s">
        <v>154</v>
      </c>
      <c r="D3" s="2">
        <v>2</v>
      </c>
      <c r="E3" s="6" t="str">
        <f t="shared" si="0"/>
        <v>松本　音香 2</v>
      </c>
    </row>
    <row r="4" spans="1:5" s="1" customFormat="1" x14ac:dyDescent="0.15">
      <c r="A4" s="1">
        <v>2903</v>
      </c>
      <c r="B4" s="2" t="s">
        <v>156</v>
      </c>
      <c r="C4" s="2" t="s">
        <v>155</v>
      </c>
      <c r="D4" s="2">
        <v>2</v>
      </c>
      <c r="E4" s="6" t="str">
        <f t="shared" si="0"/>
        <v>濱本　　月 2</v>
      </c>
    </row>
    <row r="5" spans="1:5" s="1" customFormat="1" x14ac:dyDescent="0.15">
      <c r="A5" s="1">
        <v>2904</v>
      </c>
      <c r="B5" s="2" t="s">
        <v>324</v>
      </c>
      <c r="C5" s="2" t="s">
        <v>325</v>
      </c>
      <c r="D5" s="2">
        <v>1</v>
      </c>
      <c r="E5" s="6" t="str">
        <f t="shared" si="0"/>
        <v>横山　怜那 1</v>
      </c>
    </row>
    <row r="6" spans="1:5" s="1" customFormat="1" x14ac:dyDescent="0.15">
      <c r="A6" s="1">
        <v>2905</v>
      </c>
      <c r="B6" s="2" t="s">
        <v>318</v>
      </c>
      <c r="C6" s="2" t="s">
        <v>321</v>
      </c>
      <c r="D6" s="2">
        <v>1</v>
      </c>
      <c r="E6" s="6" t="str">
        <f t="shared" si="0"/>
        <v>伊勢真由子 1</v>
      </c>
    </row>
    <row r="7" spans="1:5" s="1" customFormat="1" x14ac:dyDescent="0.15">
      <c r="A7" s="1">
        <v>2906</v>
      </c>
      <c r="B7" s="2" t="s">
        <v>319</v>
      </c>
      <c r="C7" s="2" t="s">
        <v>320</v>
      </c>
      <c r="D7" s="2">
        <v>1</v>
      </c>
      <c r="E7" s="6" t="str">
        <f t="shared" si="0"/>
        <v>敏森まなみ 1</v>
      </c>
    </row>
    <row r="8" spans="1:5" s="1" customFormat="1" x14ac:dyDescent="0.15">
      <c r="A8" s="1">
        <v>2907</v>
      </c>
      <c r="B8" s="2" t="s">
        <v>322</v>
      </c>
      <c r="C8" s="2" t="s">
        <v>323</v>
      </c>
      <c r="D8" s="2">
        <v>1</v>
      </c>
      <c r="E8" s="6" t="str">
        <f t="shared" si="0"/>
        <v>小野由希帆 1</v>
      </c>
    </row>
    <row r="9" spans="1:5" s="1" customFormat="1" x14ac:dyDescent="0.15">
      <c r="A9" s="1">
        <v>2908</v>
      </c>
      <c r="B9" s="2" t="s">
        <v>316</v>
      </c>
      <c r="C9" s="2" t="s">
        <v>317</v>
      </c>
      <c r="D9" s="2">
        <v>1</v>
      </c>
      <c r="E9" s="6" t="str">
        <f t="shared" si="0"/>
        <v>青木　梨花 1</v>
      </c>
    </row>
    <row r="10" spans="1:5" s="1" customFormat="1" x14ac:dyDescent="0.15">
      <c r="A10" s="1">
        <v>2909</v>
      </c>
      <c r="B10" s="2" t="s">
        <v>570</v>
      </c>
      <c r="C10" s="2" t="s">
        <v>571</v>
      </c>
      <c r="D10" s="2">
        <v>1</v>
      </c>
      <c r="E10" s="6" t="str">
        <f t="shared" si="0"/>
        <v>中村　伊織 1</v>
      </c>
    </row>
    <row r="11" spans="1:5" s="1" customFormat="1" x14ac:dyDescent="0.15">
      <c r="A11" s="1">
        <v>2910</v>
      </c>
      <c r="B11" s="2"/>
      <c r="C11" s="2"/>
      <c r="D11" s="2"/>
      <c r="E11" s="6" t="str">
        <f t="shared" si="0"/>
        <v xml:space="preserve"> </v>
      </c>
    </row>
    <row r="12" spans="1:5" s="1" customFormat="1" x14ac:dyDescent="0.15">
      <c r="A12" s="1">
        <v>2911</v>
      </c>
      <c r="B12" s="2"/>
      <c r="C12" s="2"/>
      <c r="D12" s="2"/>
      <c r="E12" s="6" t="str">
        <f t="shared" si="0"/>
        <v xml:space="preserve"> </v>
      </c>
    </row>
    <row r="13" spans="1:5" s="1" customFormat="1" x14ac:dyDescent="0.15">
      <c r="A13" s="1">
        <v>2912</v>
      </c>
      <c r="B13" s="2"/>
      <c r="C13" s="2"/>
      <c r="D13" s="2"/>
      <c r="E13" s="6" t="str">
        <f t="shared" si="0"/>
        <v xml:space="preserve"> </v>
      </c>
    </row>
    <row r="14" spans="1:5" s="1" customFormat="1" x14ac:dyDescent="0.15">
      <c r="A14" s="1">
        <v>2913</v>
      </c>
      <c r="B14" s="2"/>
      <c r="C14" s="2"/>
      <c r="D14" s="2"/>
      <c r="E14" s="6" t="str">
        <f t="shared" si="0"/>
        <v xml:space="preserve"> </v>
      </c>
    </row>
    <row r="15" spans="1:5" s="1" customFormat="1" x14ac:dyDescent="0.15">
      <c r="A15" s="1">
        <v>2914</v>
      </c>
      <c r="B15" s="2"/>
      <c r="C15" s="2"/>
      <c r="D15" s="2"/>
      <c r="E15" s="6" t="str">
        <f t="shared" si="0"/>
        <v xml:space="preserve"> </v>
      </c>
    </row>
    <row r="16" spans="1:5" s="1" customFormat="1" x14ac:dyDescent="0.15">
      <c r="A16" s="1">
        <v>2915</v>
      </c>
      <c r="B16" s="2"/>
      <c r="C16" s="2"/>
      <c r="D16" s="2"/>
      <c r="E16" s="6" t="str">
        <f t="shared" si="0"/>
        <v xml:space="preserve"> </v>
      </c>
    </row>
    <row r="17" spans="1:5" s="1" customFormat="1" x14ac:dyDescent="0.15">
      <c r="A17" s="1">
        <v>2916</v>
      </c>
      <c r="B17" s="2"/>
      <c r="C17" s="2"/>
      <c r="D17" s="2"/>
      <c r="E17" s="6" t="str">
        <f t="shared" si="0"/>
        <v xml:space="preserve"> </v>
      </c>
    </row>
    <row r="18" spans="1:5" s="1" customFormat="1" x14ac:dyDescent="0.15">
      <c r="A18" s="1">
        <v>2917</v>
      </c>
      <c r="B18" s="2"/>
      <c r="C18" s="2"/>
      <c r="D18" s="2"/>
      <c r="E18" s="6" t="str">
        <f t="shared" si="0"/>
        <v xml:space="preserve"> </v>
      </c>
    </row>
    <row r="19" spans="1:5" s="1" customFormat="1" x14ac:dyDescent="0.15">
      <c r="A19" s="1">
        <v>2918</v>
      </c>
      <c r="B19" s="2"/>
      <c r="C19" s="2"/>
      <c r="D19" s="2"/>
      <c r="E19" s="6" t="str">
        <f t="shared" si="0"/>
        <v xml:space="preserve"> </v>
      </c>
    </row>
    <row r="20" spans="1:5" s="1" customFormat="1" x14ac:dyDescent="0.15">
      <c r="A20" s="1">
        <v>2919</v>
      </c>
      <c r="B20" s="2"/>
      <c r="C20" s="2"/>
      <c r="D20" s="2"/>
      <c r="E20" s="6" t="str">
        <f t="shared" si="0"/>
        <v xml:space="preserve"> </v>
      </c>
    </row>
    <row r="21" spans="1:5" s="1" customFormat="1" x14ac:dyDescent="0.15">
      <c r="A21" s="1">
        <v>2920</v>
      </c>
      <c r="B21" s="2"/>
      <c r="C21" s="2"/>
      <c r="D21" s="2"/>
      <c r="E21" s="6" t="str">
        <f t="shared" si="0"/>
        <v xml:space="preserve"> </v>
      </c>
    </row>
    <row r="22" spans="1:5" s="1" customFormat="1" x14ac:dyDescent="0.15">
      <c r="A22" s="1">
        <v>2921</v>
      </c>
      <c r="B22" s="2"/>
      <c r="C22" s="2"/>
      <c r="D22" s="2"/>
      <c r="E22" s="6" t="str">
        <f t="shared" si="0"/>
        <v xml:space="preserve"> </v>
      </c>
    </row>
    <row r="23" spans="1:5" s="1" customFormat="1" x14ac:dyDescent="0.15">
      <c r="A23" s="1">
        <v>2922</v>
      </c>
      <c r="B23" s="2"/>
      <c r="C23" s="2"/>
      <c r="D23" s="2"/>
      <c r="E23" s="6" t="str">
        <f t="shared" si="0"/>
        <v xml:space="preserve"> </v>
      </c>
    </row>
    <row r="24" spans="1:5" s="1" customFormat="1" x14ac:dyDescent="0.15">
      <c r="A24" s="1">
        <v>2923</v>
      </c>
      <c r="B24" s="2"/>
      <c r="C24" s="2"/>
      <c r="D24" s="2"/>
      <c r="E24" s="6" t="str">
        <f t="shared" si="0"/>
        <v xml:space="preserve"> </v>
      </c>
    </row>
    <row r="25" spans="1:5" s="1" customFormat="1" x14ac:dyDescent="0.15">
      <c r="A25" s="1">
        <v>2924</v>
      </c>
      <c r="B25" s="2"/>
      <c r="C25" s="2"/>
      <c r="D25" s="2"/>
      <c r="E25" s="6" t="str">
        <f t="shared" si="0"/>
        <v xml:space="preserve"> </v>
      </c>
    </row>
    <row r="26" spans="1:5" s="1" customFormat="1" x14ac:dyDescent="0.15">
      <c r="A26" s="1">
        <v>2925</v>
      </c>
      <c r="B26" s="2"/>
      <c r="C26" s="2"/>
      <c r="D26" s="2"/>
      <c r="E26" s="6" t="str">
        <f t="shared" si="0"/>
        <v xml:space="preserve"> </v>
      </c>
    </row>
    <row r="27" spans="1:5" s="1" customFormat="1" x14ac:dyDescent="0.15">
      <c r="A27" s="1">
        <v>2926</v>
      </c>
      <c r="B27" s="2"/>
      <c r="C27" s="2"/>
      <c r="D27" s="2"/>
      <c r="E27" s="6" t="str">
        <f t="shared" si="0"/>
        <v xml:space="preserve"> </v>
      </c>
    </row>
    <row r="28" spans="1:5" s="1" customFormat="1" x14ac:dyDescent="0.15">
      <c r="A28" s="1">
        <v>2927</v>
      </c>
      <c r="B28" s="2"/>
      <c r="C28" s="2"/>
      <c r="D28" s="2"/>
      <c r="E28" s="6" t="str">
        <f t="shared" si="0"/>
        <v xml:space="preserve"> </v>
      </c>
    </row>
    <row r="29" spans="1:5" s="1" customFormat="1" x14ac:dyDescent="0.15">
      <c r="A29" s="1">
        <v>2928</v>
      </c>
      <c r="B29" s="2"/>
      <c r="C29" s="2"/>
      <c r="D29" s="2"/>
      <c r="E29" s="6" t="str">
        <f t="shared" si="0"/>
        <v xml:space="preserve"> </v>
      </c>
    </row>
    <row r="30" spans="1:5" s="1" customFormat="1" x14ac:dyDescent="0.15">
      <c r="A30" s="1">
        <v>2929</v>
      </c>
      <c r="B30" s="2"/>
      <c r="C30" s="2"/>
      <c r="D30" s="2"/>
      <c r="E30" s="6" t="str">
        <f t="shared" si="0"/>
        <v xml:space="preserve"> </v>
      </c>
    </row>
    <row r="31" spans="1:5" s="1" customFormat="1" x14ac:dyDescent="0.15">
      <c r="A31" s="1">
        <v>2930</v>
      </c>
      <c r="B31" s="2"/>
      <c r="C31" s="2"/>
      <c r="D31" s="2"/>
      <c r="E31" s="6" t="str">
        <f t="shared" si="0"/>
        <v xml:space="preserve"> </v>
      </c>
    </row>
    <row r="32" spans="1:5" s="1" customFormat="1" x14ac:dyDescent="0.15">
      <c r="A32" s="1">
        <v>2931</v>
      </c>
      <c r="B32" s="2"/>
      <c r="C32" s="2"/>
      <c r="D32" s="2"/>
      <c r="E32" s="6" t="str">
        <f t="shared" si="0"/>
        <v xml:space="preserve"> </v>
      </c>
    </row>
    <row r="33" spans="1:5" s="1" customFormat="1" x14ac:dyDescent="0.15">
      <c r="A33" s="1">
        <v>2932</v>
      </c>
      <c r="B33" s="2"/>
      <c r="C33" s="2"/>
      <c r="D33" s="2"/>
      <c r="E33" s="6" t="str">
        <f t="shared" si="0"/>
        <v xml:space="preserve"> </v>
      </c>
    </row>
    <row r="34" spans="1:5" s="1" customFormat="1" x14ac:dyDescent="0.15">
      <c r="A34" s="1">
        <v>2933</v>
      </c>
      <c r="B34" s="2"/>
      <c r="C34" s="2"/>
      <c r="D34" s="2"/>
      <c r="E34" s="6" t="str">
        <f t="shared" si="0"/>
        <v xml:space="preserve"> </v>
      </c>
    </row>
    <row r="35" spans="1:5" s="1" customFormat="1" x14ac:dyDescent="0.15">
      <c r="A35" s="1">
        <v>2934</v>
      </c>
      <c r="B35" s="2"/>
      <c r="C35" s="2"/>
      <c r="D35" s="2"/>
      <c r="E35" s="6" t="str">
        <f t="shared" si="0"/>
        <v xml:space="preserve"> </v>
      </c>
    </row>
    <row r="36" spans="1:5" s="1" customFormat="1" x14ac:dyDescent="0.15">
      <c r="A36" s="1">
        <v>2935</v>
      </c>
      <c r="B36" s="2"/>
      <c r="C36" s="2"/>
      <c r="D36" s="2"/>
      <c r="E36" s="6" t="str">
        <f t="shared" si="0"/>
        <v xml:space="preserve"> </v>
      </c>
    </row>
    <row r="37" spans="1:5" s="1" customFormat="1" x14ac:dyDescent="0.15">
      <c r="A37" s="1">
        <v>2936</v>
      </c>
      <c r="B37" s="2"/>
      <c r="C37" s="2"/>
      <c r="D37" s="2"/>
      <c r="E37" s="6" t="str">
        <f t="shared" si="0"/>
        <v xml:space="preserve"> </v>
      </c>
    </row>
    <row r="38" spans="1:5" s="1" customFormat="1" x14ac:dyDescent="0.15">
      <c r="A38" s="1">
        <v>2937</v>
      </c>
      <c r="B38" s="2"/>
      <c r="C38" s="2"/>
      <c r="D38" s="2"/>
      <c r="E38" s="6" t="str">
        <f t="shared" si="0"/>
        <v xml:space="preserve"> </v>
      </c>
    </row>
    <row r="39" spans="1:5" s="1" customFormat="1" x14ac:dyDescent="0.15">
      <c r="A39" s="1">
        <v>2938</v>
      </c>
      <c r="B39" s="2"/>
      <c r="C39" s="2"/>
      <c r="D39" s="2"/>
      <c r="E39" s="6" t="str">
        <f t="shared" si="0"/>
        <v xml:space="preserve"> </v>
      </c>
    </row>
    <row r="40" spans="1:5" s="1" customFormat="1" x14ac:dyDescent="0.15">
      <c r="A40" s="1">
        <v>2939</v>
      </c>
      <c r="B40" s="2"/>
      <c r="C40" s="2"/>
      <c r="D40" s="2"/>
      <c r="E40" s="6" t="str">
        <f t="shared" si="0"/>
        <v xml:space="preserve"> </v>
      </c>
    </row>
    <row r="41" spans="1:5" s="1" customFormat="1" x14ac:dyDescent="0.15">
      <c r="A41" s="1">
        <v>2940</v>
      </c>
      <c r="B41" s="2"/>
      <c r="C41" s="2"/>
      <c r="D41" s="2"/>
      <c r="E41" s="6" t="str">
        <f t="shared" si="0"/>
        <v xml:space="preserve"> </v>
      </c>
    </row>
    <row r="42" spans="1:5" s="1" customFormat="1" x14ac:dyDescent="0.15">
      <c r="A42" s="1">
        <v>2941</v>
      </c>
      <c r="B42" s="2"/>
      <c r="C42" s="2"/>
      <c r="D42" s="2"/>
      <c r="E42" s="6" t="str">
        <f t="shared" si="0"/>
        <v xml:space="preserve"> </v>
      </c>
    </row>
    <row r="43" spans="1:5" s="1" customFormat="1" x14ac:dyDescent="0.15">
      <c r="A43" s="1">
        <v>2942</v>
      </c>
      <c r="B43" s="2"/>
      <c r="C43" s="2"/>
      <c r="D43" s="2"/>
      <c r="E43" s="6" t="str">
        <f t="shared" si="0"/>
        <v xml:space="preserve"> </v>
      </c>
    </row>
    <row r="44" spans="1:5" s="1" customFormat="1" x14ac:dyDescent="0.15">
      <c r="A44" s="1">
        <v>2943</v>
      </c>
      <c r="B44" s="2"/>
      <c r="C44" s="2"/>
      <c r="D44" s="2"/>
      <c r="E44" s="6" t="str">
        <f t="shared" si="0"/>
        <v xml:space="preserve"> </v>
      </c>
    </row>
    <row r="45" spans="1:5" s="1" customFormat="1" x14ac:dyDescent="0.15">
      <c r="A45" s="1">
        <v>2944</v>
      </c>
      <c r="B45" s="2"/>
      <c r="C45" s="2"/>
      <c r="D45" s="2"/>
      <c r="E45" s="6" t="str">
        <f t="shared" si="0"/>
        <v xml:space="preserve"> </v>
      </c>
    </row>
    <row r="46" spans="1:5" s="1" customFormat="1" x14ac:dyDescent="0.15">
      <c r="A46" s="1">
        <v>2945</v>
      </c>
      <c r="B46" s="2"/>
      <c r="C46" s="2"/>
      <c r="D46" s="2"/>
      <c r="E46" s="6" t="str">
        <f t="shared" si="0"/>
        <v xml:space="preserve"> </v>
      </c>
    </row>
    <row r="47" spans="1:5" s="1" customFormat="1" x14ac:dyDescent="0.15">
      <c r="A47" s="1">
        <v>2946</v>
      </c>
      <c r="B47" s="2"/>
      <c r="C47" s="2"/>
      <c r="D47" s="2"/>
      <c r="E47" s="6" t="str">
        <f t="shared" si="0"/>
        <v xml:space="preserve"> </v>
      </c>
    </row>
    <row r="48" spans="1:5" s="1" customFormat="1" x14ac:dyDescent="0.15">
      <c r="A48" s="1">
        <v>2947</v>
      </c>
      <c r="B48" s="2"/>
      <c r="C48" s="2"/>
      <c r="D48" s="2"/>
      <c r="E48" s="6" t="str">
        <f t="shared" si="0"/>
        <v xml:space="preserve"> </v>
      </c>
    </row>
    <row r="49" spans="1:5" s="1" customFormat="1" x14ac:dyDescent="0.15">
      <c r="A49" s="1">
        <v>2948</v>
      </c>
      <c r="B49" s="2"/>
      <c r="C49" s="2"/>
      <c r="D49" s="2"/>
      <c r="E49" s="6" t="str">
        <f t="shared" si="0"/>
        <v xml:space="preserve"> </v>
      </c>
    </row>
    <row r="50" spans="1:5" s="1" customFormat="1" x14ac:dyDescent="0.15">
      <c r="A50" s="1">
        <v>2949</v>
      </c>
      <c r="B50" s="2"/>
      <c r="C50" s="2"/>
      <c r="D50" s="2"/>
      <c r="E50" s="6" t="str">
        <f t="shared" si="0"/>
        <v xml:space="preserve"> </v>
      </c>
    </row>
    <row r="51" spans="1:5" s="1" customFormat="1" x14ac:dyDescent="0.15">
      <c r="A51" s="1">
        <v>2950</v>
      </c>
      <c r="B51" s="2"/>
      <c r="C51" s="2"/>
      <c r="D51" s="2"/>
      <c r="E51" s="6" t="str">
        <f t="shared" si="0"/>
        <v xml:space="preserve"> </v>
      </c>
    </row>
    <row r="52" spans="1:5" s="1" customFormat="1" x14ac:dyDescent="0.15">
      <c r="A52" s="1">
        <v>2951</v>
      </c>
      <c r="B52" s="2"/>
      <c r="C52" s="2"/>
      <c r="D52" s="2"/>
      <c r="E52" s="6" t="str">
        <f t="shared" si="0"/>
        <v xml:space="preserve"> </v>
      </c>
    </row>
    <row r="53" spans="1:5" s="1" customFormat="1" x14ac:dyDescent="0.15">
      <c r="A53" s="1">
        <v>2952</v>
      </c>
      <c r="B53" s="2"/>
      <c r="C53" s="2"/>
      <c r="D53" s="2"/>
      <c r="E53" s="6" t="str">
        <f t="shared" si="0"/>
        <v xml:space="preserve"> </v>
      </c>
    </row>
    <row r="54" spans="1:5" s="1" customFormat="1" x14ac:dyDescent="0.15">
      <c r="A54" s="1">
        <v>2953</v>
      </c>
      <c r="B54" s="2"/>
      <c r="C54" s="2"/>
      <c r="D54" s="2"/>
      <c r="E54" s="6" t="str">
        <f t="shared" si="0"/>
        <v xml:space="preserve"> </v>
      </c>
    </row>
    <row r="55" spans="1:5" s="1" customFormat="1" x14ac:dyDescent="0.15">
      <c r="A55" s="1">
        <v>2954</v>
      </c>
      <c r="B55" s="2"/>
      <c r="C55" s="2"/>
      <c r="D55" s="2"/>
      <c r="E55" s="6" t="str">
        <f t="shared" si="0"/>
        <v xml:space="preserve"> </v>
      </c>
    </row>
    <row r="56" spans="1:5" s="1" customFormat="1" x14ac:dyDescent="0.15">
      <c r="A56" s="1">
        <v>2955</v>
      </c>
      <c r="B56" s="2"/>
      <c r="C56" s="2"/>
      <c r="D56" s="2"/>
      <c r="E56" s="6" t="str">
        <f t="shared" si="0"/>
        <v xml:space="preserve"> </v>
      </c>
    </row>
    <row r="57" spans="1:5" s="1" customFormat="1" x14ac:dyDescent="0.15">
      <c r="A57" s="1">
        <v>2956</v>
      </c>
      <c r="B57" s="2"/>
      <c r="C57" s="2"/>
      <c r="D57" s="2"/>
      <c r="E57" s="6" t="str">
        <f t="shared" si="0"/>
        <v xml:space="preserve"> </v>
      </c>
    </row>
    <row r="58" spans="1:5" s="1" customFormat="1" x14ac:dyDescent="0.15">
      <c r="A58" s="1">
        <v>2957</v>
      </c>
      <c r="B58" s="2"/>
      <c r="C58" s="2"/>
      <c r="D58" s="2"/>
      <c r="E58" s="6" t="str">
        <f t="shared" si="0"/>
        <v xml:space="preserve"> </v>
      </c>
    </row>
    <row r="59" spans="1:5" s="1" customFormat="1" x14ac:dyDescent="0.15">
      <c r="A59" s="1">
        <v>2958</v>
      </c>
      <c r="B59" s="2"/>
      <c r="C59" s="2"/>
      <c r="D59" s="2"/>
      <c r="E59" s="6" t="str">
        <f t="shared" si="0"/>
        <v xml:space="preserve"> </v>
      </c>
    </row>
    <row r="60" spans="1:5" s="1" customFormat="1" x14ac:dyDescent="0.15">
      <c r="A60" s="1">
        <v>2959</v>
      </c>
      <c r="B60" s="2"/>
      <c r="C60" s="2"/>
      <c r="D60" s="2"/>
      <c r="E60" s="6" t="str">
        <f t="shared" si="0"/>
        <v xml:space="preserve"> </v>
      </c>
    </row>
    <row r="61" spans="1:5" s="1" customFormat="1" x14ac:dyDescent="0.15">
      <c r="A61" s="1">
        <v>2960</v>
      </c>
      <c r="B61" s="2"/>
      <c r="C61" s="2"/>
      <c r="D61" s="2"/>
      <c r="E61" s="6" t="str">
        <f t="shared" si="0"/>
        <v xml:space="preserve"> </v>
      </c>
    </row>
    <row r="62" spans="1:5" x14ac:dyDescent="0.15">
      <c r="A62" s="1">
        <v>2961</v>
      </c>
      <c r="E62" s="6" t="str">
        <f t="shared" si="0"/>
        <v xml:space="preserve"> </v>
      </c>
    </row>
    <row r="63" spans="1:5" x14ac:dyDescent="0.15">
      <c r="A63" s="1">
        <v>2962</v>
      </c>
      <c r="E63" s="6" t="str">
        <f t="shared" si="0"/>
        <v xml:space="preserve"> </v>
      </c>
    </row>
    <row r="64" spans="1:5" x14ac:dyDescent="0.15">
      <c r="A64" s="1">
        <v>2963</v>
      </c>
      <c r="E64" s="6" t="str">
        <f t="shared" si="0"/>
        <v xml:space="preserve"> </v>
      </c>
    </row>
    <row r="65" spans="1:5" x14ac:dyDescent="0.15">
      <c r="A65" s="1">
        <v>2964</v>
      </c>
      <c r="E65" s="6" t="str">
        <f t="shared" si="0"/>
        <v xml:space="preserve"> </v>
      </c>
    </row>
    <row r="66" spans="1:5" x14ac:dyDescent="0.15">
      <c r="A66" s="1">
        <v>2965</v>
      </c>
      <c r="E66" s="6" t="str">
        <f t="shared" ref="E66:E100" si="1">CONCATENATE(B66," ",D66)</f>
        <v xml:space="preserve"> </v>
      </c>
    </row>
    <row r="67" spans="1:5" x14ac:dyDescent="0.15">
      <c r="A67" s="1">
        <v>2966</v>
      </c>
      <c r="E67" s="6" t="str">
        <f t="shared" si="1"/>
        <v xml:space="preserve"> </v>
      </c>
    </row>
    <row r="68" spans="1:5" x14ac:dyDescent="0.15">
      <c r="A68" s="1">
        <v>2967</v>
      </c>
      <c r="E68" s="6" t="str">
        <f t="shared" si="1"/>
        <v xml:space="preserve"> </v>
      </c>
    </row>
    <row r="69" spans="1:5" x14ac:dyDescent="0.15">
      <c r="A69" s="1">
        <v>2968</v>
      </c>
      <c r="E69" s="6" t="str">
        <f t="shared" si="1"/>
        <v xml:space="preserve"> </v>
      </c>
    </row>
    <row r="70" spans="1:5" x14ac:dyDescent="0.15">
      <c r="A70" s="1">
        <v>2969</v>
      </c>
      <c r="E70" s="6" t="str">
        <f t="shared" si="1"/>
        <v xml:space="preserve"> </v>
      </c>
    </row>
    <row r="71" spans="1:5" x14ac:dyDescent="0.15">
      <c r="A71" s="1">
        <v>2970</v>
      </c>
      <c r="E71" s="6" t="str">
        <f t="shared" si="1"/>
        <v xml:space="preserve"> </v>
      </c>
    </row>
    <row r="72" spans="1:5" x14ac:dyDescent="0.15">
      <c r="A72" s="1">
        <v>2971</v>
      </c>
      <c r="B72" s="5"/>
      <c r="C72" s="5"/>
    </row>
    <row r="73" spans="1:5" x14ac:dyDescent="0.15">
      <c r="A73" s="1">
        <v>2972</v>
      </c>
      <c r="B73" s="4"/>
      <c r="C73" s="4"/>
      <c r="D73" s="4"/>
      <c r="E73" s="4"/>
    </row>
    <row r="74" spans="1:5" x14ac:dyDescent="0.15">
      <c r="A74" s="1">
        <v>2973</v>
      </c>
      <c r="B74" s="4"/>
      <c r="C74" s="4"/>
      <c r="D74" s="4"/>
      <c r="E74" s="4"/>
    </row>
    <row r="75" spans="1:5" x14ac:dyDescent="0.15">
      <c r="A75" s="1">
        <v>2974</v>
      </c>
      <c r="B75" s="4"/>
      <c r="C75" s="4"/>
      <c r="D75" s="4"/>
      <c r="E75" s="4"/>
    </row>
    <row r="76" spans="1:5" x14ac:dyDescent="0.15">
      <c r="A76" s="1">
        <v>2975</v>
      </c>
      <c r="B76" s="4"/>
      <c r="C76" s="4"/>
      <c r="D76" s="4"/>
      <c r="E76" s="4"/>
    </row>
    <row r="77" spans="1:5" x14ac:dyDescent="0.15">
      <c r="A77" s="1">
        <v>2976</v>
      </c>
    </row>
    <row r="78" spans="1:5" x14ac:dyDescent="0.15">
      <c r="A78" s="1">
        <v>2977</v>
      </c>
    </row>
    <row r="79" spans="1:5" x14ac:dyDescent="0.15">
      <c r="A79" s="1">
        <v>2978</v>
      </c>
    </row>
    <row r="80" spans="1:5" x14ac:dyDescent="0.15">
      <c r="A80" s="1">
        <v>2979</v>
      </c>
    </row>
    <row r="81" spans="1:5" x14ac:dyDescent="0.15">
      <c r="A81" s="1">
        <v>2980</v>
      </c>
    </row>
    <row r="82" spans="1:5" x14ac:dyDescent="0.15">
      <c r="A82" s="1">
        <v>2981</v>
      </c>
    </row>
    <row r="83" spans="1:5" x14ac:dyDescent="0.15">
      <c r="A83" s="1">
        <v>2982</v>
      </c>
      <c r="E83" s="6" t="str">
        <f t="shared" si="1"/>
        <v xml:space="preserve"> </v>
      </c>
    </row>
    <row r="84" spans="1:5" x14ac:dyDescent="0.15">
      <c r="A84" s="1">
        <v>2983</v>
      </c>
    </row>
    <row r="85" spans="1:5" x14ac:dyDescent="0.15">
      <c r="A85" s="1">
        <v>2984</v>
      </c>
    </row>
    <row r="86" spans="1:5" x14ac:dyDescent="0.15">
      <c r="A86" s="1">
        <v>2985</v>
      </c>
    </row>
    <row r="87" spans="1:5" x14ac:dyDescent="0.15">
      <c r="A87" s="1">
        <v>2986</v>
      </c>
    </row>
    <row r="88" spans="1:5" x14ac:dyDescent="0.15">
      <c r="A88" s="1">
        <v>2987</v>
      </c>
    </row>
    <row r="89" spans="1:5" x14ac:dyDescent="0.15">
      <c r="A89" s="1">
        <v>2988</v>
      </c>
      <c r="E89" s="6" t="str">
        <f t="shared" si="1"/>
        <v xml:space="preserve"> </v>
      </c>
    </row>
    <row r="90" spans="1:5" x14ac:dyDescent="0.15">
      <c r="A90" s="1">
        <v>2989</v>
      </c>
      <c r="E90" s="6" t="str">
        <f t="shared" si="1"/>
        <v xml:space="preserve"> </v>
      </c>
    </row>
    <row r="91" spans="1:5" x14ac:dyDescent="0.15">
      <c r="A91" s="1">
        <v>2990</v>
      </c>
      <c r="E91" s="6" t="str">
        <f t="shared" si="1"/>
        <v xml:space="preserve"> </v>
      </c>
    </row>
    <row r="92" spans="1:5" x14ac:dyDescent="0.15">
      <c r="A92" s="1">
        <v>2991</v>
      </c>
      <c r="B92" s="6" t="s">
        <v>90</v>
      </c>
      <c r="C92" s="6" t="s">
        <v>91</v>
      </c>
      <c r="D92" s="6">
        <v>3</v>
      </c>
      <c r="E92" s="6" t="str">
        <f t="shared" si="1"/>
        <v>山本　紗希 3</v>
      </c>
    </row>
    <row r="93" spans="1:5" x14ac:dyDescent="0.15">
      <c r="A93" s="1">
        <v>2992</v>
      </c>
      <c r="E93" s="6" t="str">
        <f t="shared" si="1"/>
        <v xml:space="preserve"> </v>
      </c>
    </row>
    <row r="94" spans="1:5" x14ac:dyDescent="0.15">
      <c r="A94" s="1">
        <v>2993</v>
      </c>
      <c r="B94" s="6" t="s">
        <v>143</v>
      </c>
      <c r="C94" s="6" t="s">
        <v>137</v>
      </c>
      <c r="D94" s="6">
        <v>2</v>
      </c>
      <c r="E94" s="6" t="str">
        <f t="shared" si="1"/>
        <v>石橋　歩弓 2</v>
      </c>
    </row>
    <row r="95" spans="1:5" x14ac:dyDescent="0.15">
      <c r="A95" s="1">
        <v>2994</v>
      </c>
      <c r="B95" s="6" t="s">
        <v>144</v>
      </c>
      <c r="C95" s="6" t="s">
        <v>138</v>
      </c>
      <c r="D95" s="6">
        <v>2</v>
      </c>
      <c r="E95" s="6" t="str">
        <f t="shared" si="1"/>
        <v>米元　瑞希 2</v>
      </c>
    </row>
    <row r="96" spans="1:5" x14ac:dyDescent="0.15">
      <c r="A96" s="1">
        <v>2995</v>
      </c>
      <c r="B96" s="6" t="s">
        <v>145</v>
      </c>
      <c r="C96" s="6" t="s">
        <v>139</v>
      </c>
      <c r="D96" s="6">
        <v>2</v>
      </c>
      <c r="E96" s="6" t="str">
        <f t="shared" si="1"/>
        <v>梶原　彩美 2</v>
      </c>
    </row>
    <row r="97" spans="1:5" x14ac:dyDescent="0.15">
      <c r="A97" s="1">
        <v>2996</v>
      </c>
      <c r="B97" s="6" t="s">
        <v>146</v>
      </c>
      <c r="C97" s="6" t="s">
        <v>140</v>
      </c>
      <c r="D97" s="6">
        <v>2</v>
      </c>
      <c r="E97" s="6" t="str">
        <f t="shared" si="1"/>
        <v>福田　吉穂 2</v>
      </c>
    </row>
    <row r="98" spans="1:5" x14ac:dyDescent="0.15">
      <c r="A98" s="1">
        <v>2997</v>
      </c>
      <c r="B98" s="6" t="s">
        <v>147</v>
      </c>
      <c r="C98" s="6" t="s">
        <v>141</v>
      </c>
      <c r="D98" s="6">
        <v>2</v>
      </c>
      <c r="E98" s="6" t="str">
        <f t="shared" si="1"/>
        <v>天野　優妃 2</v>
      </c>
    </row>
    <row r="99" spans="1:5" x14ac:dyDescent="0.15">
      <c r="A99" s="1">
        <v>2998</v>
      </c>
      <c r="B99" s="6" t="s">
        <v>148</v>
      </c>
      <c r="C99" s="6" t="s">
        <v>142</v>
      </c>
      <c r="D99" s="6">
        <v>2</v>
      </c>
      <c r="E99" s="6" t="str">
        <f t="shared" si="1"/>
        <v>髙田　美空 2</v>
      </c>
    </row>
    <row r="100" spans="1:5" x14ac:dyDescent="0.15">
      <c r="A100" s="1">
        <v>2999</v>
      </c>
      <c r="B100" s="6" t="s">
        <v>149</v>
      </c>
      <c r="C100" s="6" t="s">
        <v>150</v>
      </c>
      <c r="D100" s="6">
        <v>2</v>
      </c>
      <c r="E100" s="6" t="str">
        <f t="shared" si="1"/>
        <v>津田　日和 2</v>
      </c>
    </row>
  </sheetData>
  <phoneticPr fontId="2"/>
  <dataValidations count="3">
    <dataValidation imeMode="halfAlpha" allowBlank="1" showInputMessage="1" showErrorMessage="1" sqref="D1:D1048576" xr:uid="{00000000-0002-0000-0300-000000000000}"/>
    <dataValidation imeMode="halfKatakana" allowBlank="1" showInputMessage="1" showErrorMessage="1" sqref="C1:C1048576" xr:uid="{00000000-0002-0000-0300-000001000000}"/>
    <dataValidation imeMode="hiragana" allowBlank="1" showInputMessage="1" showErrorMessage="1" sqref="B1:B1048576" xr:uid="{00000000-0002-0000-0300-000002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50"/>
  <sheetViews>
    <sheetView workbookViewId="0">
      <selection activeCell="A4" sqref="A4:XFD39"/>
    </sheetView>
  </sheetViews>
  <sheetFormatPr defaultRowHeight="13.5" x14ac:dyDescent="0.15"/>
  <cols>
    <col min="1" max="1" width="6.5" bestFit="1" customWidth="1"/>
    <col min="2" max="2" width="11.625" bestFit="1" customWidth="1"/>
    <col min="3" max="3" width="5.5" bestFit="1" customWidth="1"/>
    <col min="4" max="4" width="13.875" bestFit="1" customWidth="1"/>
    <col min="5" max="6" width="6.5" bestFit="1" customWidth="1"/>
    <col min="7" max="7" width="8.125" bestFit="1" customWidth="1"/>
    <col min="8" max="8" width="11.625" bestFit="1" customWidth="1"/>
    <col min="9" max="9" width="3.625" customWidth="1"/>
    <col min="10" max="10" width="10.5" bestFit="1" customWidth="1"/>
    <col min="11" max="11" width="13" bestFit="1" customWidth="1"/>
    <col min="12" max="12" width="7.125" bestFit="1" customWidth="1"/>
    <col min="14" max="15" width="10.25" bestFit="1" customWidth="1"/>
  </cols>
  <sheetData>
    <row r="1" spans="1:19" ht="27.75" thickBot="1" x14ac:dyDescent="0.2">
      <c r="A1" s="73" t="s">
        <v>59</v>
      </c>
    </row>
    <row r="2" spans="1:19" x14ac:dyDescent="0.15">
      <c r="A2" s="347" t="s">
        <v>191</v>
      </c>
      <c r="B2" s="349" t="s">
        <v>5</v>
      </c>
      <c r="C2" s="342" t="s">
        <v>192</v>
      </c>
      <c r="D2" s="344" t="s">
        <v>1</v>
      </c>
      <c r="E2" s="361" t="s">
        <v>44</v>
      </c>
      <c r="F2" s="361"/>
      <c r="G2" s="362"/>
      <c r="H2" s="363" t="s">
        <v>56</v>
      </c>
      <c r="I2" s="361"/>
      <c r="J2" s="362"/>
      <c r="K2" s="363" t="s">
        <v>45</v>
      </c>
      <c r="L2" s="361"/>
      <c r="M2" s="361"/>
      <c r="N2" s="347" t="s">
        <v>63</v>
      </c>
      <c r="O2" s="364" t="s">
        <v>64</v>
      </c>
      <c r="Q2" s="346" t="s">
        <v>20</v>
      </c>
      <c r="R2" s="346" t="s">
        <v>11</v>
      </c>
      <c r="S2" s="346" t="s">
        <v>21</v>
      </c>
    </row>
    <row r="3" spans="1:19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40" t="s">
        <v>47</v>
      </c>
      <c r="K3" s="38" t="s">
        <v>8</v>
      </c>
      <c r="L3" s="39" t="s">
        <v>46</v>
      </c>
      <c r="M3" s="39" t="s">
        <v>48</v>
      </c>
      <c r="N3" s="348"/>
      <c r="O3" s="365"/>
      <c r="Q3" s="346"/>
      <c r="R3" s="346"/>
      <c r="S3" s="346"/>
    </row>
    <row r="4" spans="1:19" ht="14.25" thickTop="1" x14ac:dyDescent="0.15">
      <c r="A4" s="47">
        <v>1</v>
      </c>
      <c r="B4" s="44" t="str">
        <f>IFERROR(VLOOKUP(A4,種目!$A$1:$B$40,2),"")</f>
        <v>100m</v>
      </c>
      <c r="C4" s="50">
        <v>2903</v>
      </c>
      <c r="D4" s="65" t="str">
        <f>IFERROR(VLOOKUP(C4,選手男!$A$1:$E$100,5),"")</f>
        <v>福嶋　昇海 2</v>
      </c>
      <c r="E4" s="70"/>
      <c r="F4" s="20"/>
      <c r="G4" s="54"/>
      <c r="H4" s="53"/>
      <c r="I4" s="20"/>
      <c r="J4" s="54"/>
      <c r="K4" s="53"/>
      <c r="L4" s="20"/>
      <c r="M4" s="59"/>
      <c r="N4" s="62"/>
      <c r="O4" s="41"/>
      <c r="Q4" s="19"/>
    </row>
    <row r="5" spans="1:19" x14ac:dyDescent="0.15">
      <c r="A5" s="48">
        <v>1</v>
      </c>
      <c r="B5" s="45" t="str">
        <f>IFERROR(VLOOKUP(A5,種目!$A$1:$B$40,2),"")</f>
        <v>100m</v>
      </c>
      <c r="C5" s="51">
        <v>2989</v>
      </c>
      <c r="D5" s="67" t="str">
        <f>IFERROR(VLOOKUP(C5,選手男!$A$1:$E$100,5),"")</f>
        <v>菅長　海良 3</v>
      </c>
      <c r="E5" s="71"/>
      <c r="F5" s="21"/>
      <c r="G5" s="56"/>
      <c r="H5" s="55"/>
      <c r="I5" s="21"/>
      <c r="J5" s="56"/>
      <c r="K5" s="55"/>
      <c r="L5" s="21"/>
      <c r="M5" s="60"/>
      <c r="N5" s="63"/>
      <c r="O5" s="42"/>
      <c r="Q5" s="19"/>
    </row>
    <row r="6" spans="1:19" ht="14.25" thickBot="1" x14ac:dyDescent="0.2">
      <c r="A6" s="48">
        <v>1</v>
      </c>
      <c r="B6" s="45" t="str">
        <f>IFERROR(VLOOKUP(A6,種目!$A$1:$B$40,2),"")</f>
        <v>100m</v>
      </c>
      <c r="C6" s="51">
        <v>2994</v>
      </c>
      <c r="D6" s="67" t="str">
        <f>IFERROR(VLOOKUP(C6,選手男!$A$1:$E$100,5),"")</f>
        <v>井上　泰壱 3</v>
      </c>
      <c r="E6" s="71"/>
      <c r="F6" s="21"/>
      <c r="G6" s="56"/>
      <c r="H6" s="55"/>
      <c r="I6" s="21"/>
      <c r="J6" s="56"/>
      <c r="K6" s="55"/>
      <c r="L6" s="21"/>
      <c r="M6" s="60"/>
      <c r="N6" s="63"/>
      <c r="O6" s="42"/>
      <c r="Q6" s="19"/>
    </row>
    <row r="7" spans="1:19" ht="14.25" thickTop="1" x14ac:dyDescent="0.15">
      <c r="A7" s="47">
        <v>2</v>
      </c>
      <c r="B7" s="44" t="str">
        <f>IFERROR(VLOOKUP(A7,種目!$A$1:$B$40,2),"")</f>
        <v>200m</v>
      </c>
      <c r="C7" s="50">
        <v>2903</v>
      </c>
      <c r="D7" s="65" t="str">
        <f>IFERROR(VLOOKUP(C7,選手男!$A$1:$E$100,5),"")</f>
        <v>福嶋　昇海 2</v>
      </c>
      <c r="E7" s="70"/>
      <c r="F7" s="22"/>
      <c r="G7" s="54"/>
      <c r="H7" s="53"/>
      <c r="I7" s="22"/>
      <c r="J7" s="54"/>
      <c r="K7" s="53"/>
      <c r="L7" s="22"/>
      <c r="M7" s="59"/>
      <c r="N7" s="62"/>
      <c r="O7" s="41"/>
      <c r="Q7" s="19"/>
    </row>
    <row r="8" spans="1:19" x14ac:dyDescent="0.15">
      <c r="A8" s="48">
        <v>2</v>
      </c>
      <c r="B8" s="45" t="str">
        <f>IFERROR(VLOOKUP(A8,種目!$A$1:$B$40,2),"")</f>
        <v>200m</v>
      </c>
      <c r="C8" s="51">
        <v>2995</v>
      </c>
      <c r="D8" s="67" t="str">
        <f>IFERROR(VLOOKUP(C8,選手男!$A$1:$E$100,5),"")</f>
        <v>大橋　飛鳥 3</v>
      </c>
      <c r="E8" s="71"/>
      <c r="F8" s="21"/>
      <c r="G8" s="56"/>
      <c r="H8" s="55"/>
      <c r="I8" s="21"/>
      <c r="J8" s="56"/>
      <c r="K8" s="55"/>
      <c r="L8" s="21"/>
      <c r="M8" s="60"/>
      <c r="N8" s="63"/>
      <c r="O8" s="42"/>
      <c r="Q8" s="19"/>
    </row>
    <row r="9" spans="1:19" ht="14.25" thickBot="1" x14ac:dyDescent="0.2">
      <c r="A9" s="49">
        <v>2</v>
      </c>
      <c r="B9" s="46" t="str">
        <f>IFERROR(VLOOKUP(A9,種目!$A$1:$B$40,2),"")</f>
        <v>200m</v>
      </c>
      <c r="C9" s="52">
        <v>2996</v>
      </c>
      <c r="D9" s="69" t="str">
        <f>IFERROR(VLOOKUP(C9,選手男!$A$1:$E$100,5),"")</f>
        <v>井原　幸佑 3</v>
      </c>
      <c r="E9" s="72"/>
      <c r="F9" s="23"/>
      <c r="G9" s="58"/>
      <c r="H9" s="57"/>
      <c r="I9" s="23"/>
      <c r="J9" s="58"/>
      <c r="K9" s="57"/>
      <c r="L9" s="23"/>
      <c r="M9" s="61"/>
      <c r="N9" s="64"/>
      <c r="O9" s="43"/>
      <c r="Q9" s="19"/>
    </row>
    <row r="10" spans="1:19" ht="14.25" thickTop="1" x14ac:dyDescent="0.15">
      <c r="A10" s="47">
        <v>4</v>
      </c>
      <c r="B10" s="44" t="str">
        <f>IFERROR(VLOOKUP(A10,種目!$A$1:$B$40,2),"")</f>
        <v>400m</v>
      </c>
      <c r="C10" s="50">
        <v>2991</v>
      </c>
      <c r="D10" s="65" t="str">
        <f>IFERROR(VLOOKUP(C10,選手男!$A$1:$E$100,5),"")</f>
        <v>團　　優真 3</v>
      </c>
      <c r="E10" s="70"/>
      <c r="F10" s="20"/>
      <c r="G10" s="54"/>
      <c r="H10" s="53"/>
      <c r="I10" s="20"/>
      <c r="J10" s="54"/>
      <c r="K10" s="53"/>
      <c r="L10" s="20"/>
      <c r="M10" s="59"/>
      <c r="N10" s="62"/>
      <c r="O10" s="41"/>
      <c r="Q10" s="19"/>
    </row>
    <row r="11" spans="1:19" x14ac:dyDescent="0.15">
      <c r="A11" s="48">
        <v>4</v>
      </c>
      <c r="B11" s="45" t="str">
        <f>IFERROR(VLOOKUP(A11,種目!$A$1:$B$40,2),"")</f>
        <v>400m</v>
      </c>
      <c r="C11" s="51">
        <v>2995</v>
      </c>
      <c r="D11" s="67" t="str">
        <f>IFERROR(VLOOKUP(C11,選手男!$A$1:$E$100,5),"")</f>
        <v>大橋　飛鳥 3</v>
      </c>
      <c r="E11" s="71"/>
      <c r="F11" s="21"/>
      <c r="G11" s="56"/>
      <c r="H11" s="55"/>
      <c r="I11" s="21"/>
      <c r="J11" s="56"/>
      <c r="K11" s="55"/>
      <c r="L11" s="21"/>
      <c r="M11" s="60"/>
      <c r="N11" s="63"/>
      <c r="O11" s="42"/>
      <c r="Q11" s="19"/>
    </row>
    <row r="12" spans="1:19" ht="14.25" thickBot="1" x14ac:dyDescent="0.2">
      <c r="A12" s="48">
        <v>4</v>
      </c>
      <c r="B12" s="45" t="str">
        <f>IFERROR(VLOOKUP(A12,種目!$A$1:$B$40,2),"")</f>
        <v>400m</v>
      </c>
      <c r="C12" s="51">
        <v>2997</v>
      </c>
      <c r="D12" s="67" t="str">
        <f>IFERROR(VLOOKUP(C12,選手男!$A$1:$E$100,5),"")</f>
        <v>寺坂　裕世 3</v>
      </c>
      <c r="E12" s="71"/>
      <c r="F12" s="21"/>
      <c r="G12" s="56"/>
      <c r="H12" s="55"/>
      <c r="I12" s="21"/>
      <c r="J12" s="56"/>
      <c r="K12" s="55"/>
      <c r="L12" s="21"/>
      <c r="M12" s="60"/>
      <c r="N12" s="63"/>
      <c r="O12" s="42"/>
      <c r="Q12" s="19"/>
    </row>
    <row r="13" spans="1:19" ht="14.25" thickTop="1" x14ac:dyDescent="0.15">
      <c r="A13" s="47">
        <v>8</v>
      </c>
      <c r="B13" s="44" t="str">
        <f>IFERROR(VLOOKUP(A13,種目!$A$1:$B$40,2),"")</f>
        <v>800m</v>
      </c>
      <c r="C13" s="50">
        <v>2901</v>
      </c>
      <c r="D13" s="65" t="str">
        <f>IFERROR(VLOOKUP(C13,選手男!$A$1:$E$100,5),"")</f>
        <v>備生　智大 2</v>
      </c>
      <c r="E13" s="70"/>
      <c r="F13" s="22"/>
      <c r="G13" s="54"/>
      <c r="H13" s="53"/>
      <c r="I13" s="22"/>
      <c r="J13" s="54"/>
      <c r="K13" s="53"/>
      <c r="L13" s="22"/>
      <c r="M13" s="59"/>
      <c r="N13" s="62"/>
      <c r="O13" s="41"/>
      <c r="Q13" s="19"/>
    </row>
    <row r="14" spans="1:19" x14ac:dyDescent="0.15">
      <c r="A14" s="48">
        <v>8</v>
      </c>
      <c r="B14" s="45" t="str">
        <f>IFERROR(VLOOKUP(A14,種目!$A$1:$B$40,2),"")</f>
        <v>800m</v>
      </c>
      <c r="C14" s="51">
        <v>2905</v>
      </c>
      <c r="D14" s="67" t="str">
        <f>IFERROR(VLOOKUP(C14,選手男!$A$1:$E$100,5),"")</f>
        <v>江林　蓮生 2</v>
      </c>
      <c r="E14" s="71"/>
      <c r="F14" s="21"/>
      <c r="G14" s="56"/>
      <c r="H14" s="55"/>
      <c r="I14" s="21"/>
      <c r="J14" s="56"/>
      <c r="K14" s="55"/>
      <c r="L14" s="21"/>
      <c r="M14" s="60"/>
      <c r="N14" s="63"/>
      <c r="O14" s="42"/>
      <c r="Q14" s="19"/>
    </row>
    <row r="15" spans="1:19" ht="14.25" thickBot="1" x14ac:dyDescent="0.2">
      <c r="A15" s="49">
        <v>8</v>
      </c>
      <c r="B15" s="46" t="str">
        <f>IFERROR(VLOOKUP(A15,種目!$A$1:$B$40,2),"")</f>
        <v>800m</v>
      </c>
      <c r="C15" s="52">
        <v>2999</v>
      </c>
      <c r="D15" s="69" t="str">
        <f>IFERROR(VLOOKUP(C15,選手男!$A$1:$E$100,5),"")</f>
        <v>竹迫　蒼真 2</v>
      </c>
      <c r="E15" s="72"/>
      <c r="F15" s="23"/>
      <c r="G15" s="58"/>
      <c r="H15" s="57"/>
      <c r="I15" s="23"/>
      <c r="J15" s="58"/>
      <c r="K15" s="57"/>
      <c r="L15" s="23"/>
      <c r="M15" s="61"/>
      <c r="N15" s="64"/>
      <c r="O15" s="43"/>
      <c r="Q15" s="19"/>
    </row>
    <row r="16" spans="1:19" ht="14.25" thickTop="1" x14ac:dyDescent="0.15">
      <c r="A16" s="47">
        <v>15</v>
      </c>
      <c r="B16" s="44" t="str">
        <f>IFERROR(VLOOKUP(A16,種目!$A$1:$B$40,2),"")</f>
        <v>1500m</v>
      </c>
      <c r="C16" s="50">
        <v>2902</v>
      </c>
      <c r="D16" s="65" t="str">
        <f>IFERROR(VLOOKUP(C16,選手男!$A$1:$E$100,5),"")</f>
        <v>大髙　流南 2</v>
      </c>
      <c r="E16" s="70"/>
      <c r="F16" s="20"/>
      <c r="G16" s="54"/>
      <c r="H16" s="53"/>
      <c r="I16" s="20"/>
      <c r="J16" s="54"/>
      <c r="K16" s="53"/>
      <c r="L16" s="20"/>
      <c r="M16" s="59"/>
      <c r="N16" s="62"/>
      <c r="O16" s="41"/>
      <c r="Q16" s="19"/>
    </row>
    <row r="17" spans="1:17" x14ac:dyDescent="0.15">
      <c r="A17" s="48">
        <v>15</v>
      </c>
      <c r="B17" s="45" t="str">
        <f>IFERROR(VLOOKUP(A18,種目!$A$1:$B$40,2),"")</f>
        <v>1500m</v>
      </c>
      <c r="C17" s="51">
        <v>2998</v>
      </c>
      <c r="D17" s="67" t="str">
        <f>IFERROR(VLOOKUP(C18,選手男!$A$1:$E$100,5),"")</f>
        <v>竹迫　蒼真 2</v>
      </c>
      <c r="E17" s="71"/>
      <c r="F17" s="21"/>
      <c r="G17" s="56"/>
      <c r="H17" s="55"/>
      <c r="I17" s="21"/>
      <c r="J17" s="56"/>
      <c r="K17" s="55"/>
      <c r="L17" s="21"/>
      <c r="M17" s="60"/>
      <c r="N17" s="63"/>
      <c r="O17" s="42"/>
      <c r="Q17" s="19"/>
    </row>
    <row r="18" spans="1:17" ht="14.25" thickBot="1" x14ac:dyDescent="0.2">
      <c r="A18" s="48">
        <v>15</v>
      </c>
      <c r="B18" s="45" t="str">
        <f>IFERROR(VLOOKUP(A18,種目!$A$1:$B$40,2),"")</f>
        <v>1500m</v>
      </c>
      <c r="C18" s="51">
        <v>2999</v>
      </c>
      <c r="D18" s="67" t="str">
        <f>IFERROR(VLOOKUP(C18,選手男!$A$1:$E$100,5),"")</f>
        <v>竹迫　蒼真 2</v>
      </c>
      <c r="E18" s="71"/>
      <c r="F18" s="21"/>
      <c r="G18" s="56"/>
      <c r="H18" s="55"/>
      <c r="I18" s="21"/>
      <c r="J18" s="56"/>
      <c r="K18" s="55"/>
      <c r="L18" s="21"/>
      <c r="M18" s="60"/>
      <c r="N18" s="63"/>
      <c r="O18" s="42"/>
      <c r="Q18" s="19"/>
    </row>
    <row r="19" spans="1:17" ht="14.25" thickTop="1" x14ac:dyDescent="0.15">
      <c r="A19" s="47">
        <v>50</v>
      </c>
      <c r="B19" s="44" t="str">
        <f>IFERROR(VLOOKUP(A19,種目!$A$1:$B$40,2),"")</f>
        <v>5000m</v>
      </c>
      <c r="C19" s="50">
        <v>2902</v>
      </c>
      <c r="D19" s="65" t="str">
        <f>IFERROR(VLOOKUP(C19,選手男!$A$1:$E$100,5),"")</f>
        <v>大髙　流南 2</v>
      </c>
      <c r="E19" s="70"/>
      <c r="F19" s="22"/>
      <c r="G19" s="54"/>
      <c r="H19" s="53"/>
      <c r="I19" s="22"/>
      <c r="J19" s="54"/>
      <c r="K19" s="53"/>
      <c r="L19" s="22"/>
      <c r="M19" s="59"/>
      <c r="N19" s="62"/>
      <c r="O19" s="41"/>
      <c r="Q19" s="19"/>
    </row>
    <row r="20" spans="1:17" x14ac:dyDescent="0.15">
      <c r="A20" s="48">
        <v>50</v>
      </c>
      <c r="B20" s="45" t="str">
        <f>IFERROR(VLOOKUP(A20,種目!$A$1:$B$40,2),"")</f>
        <v>5000m</v>
      </c>
      <c r="C20" s="51">
        <v>2990</v>
      </c>
      <c r="D20" s="67" t="str">
        <f>IFERROR(VLOOKUP(C20,選手男!$A$1:$E$100,5),"")</f>
        <v>木本　悠翔 3</v>
      </c>
      <c r="E20" s="71"/>
      <c r="F20" s="21"/>
      <c r="G20" s="56"/>
      <c r="H20" s="55"/>
      <c r="I20" s="21"/>
      <c r="J20" s="56"/>
      <c r="K20" s="55"/>
      <c r="L20" s="21"/>
      <c r="M20" s="60"/>
      <c r="N20" s="63"/>
      <c r="O20" s="42"/>
      <c r="Q20" s="19"/>
    </row>
    <row r="21" spans="1:17" ht="14.25" thickBot="1" x14ac:dyDescent="0.2">
      <c r="A21" s="49">
        <v>50</v>
      </c>
      <c r="B21" s="46" t="str">
        <f>IFERROR(VLOOKUP(A21,種目!$A$1:$B$40,2),"")</f>
        <v>5000m</v>
      </c>
      <c r="C21" s="52">
        <v>2998</v>
      </c>
      <c r="D21" s="69" t="str">
        <f>IFERROR(VLOOKUP(C21,選手男!$A$1:$E$100,5),"")</f>
        <v>門重　来星 3</v>
      </c>
      <c r="E21" s="72"/>
      <c r="F21" s="23"/>
      <c r="G21" s="58"/>
      <c r="H21" s="57"/>
      <c r="I21" s="23"/>
      <c r="J21" s="58"/>
      <c r="K21" s="57"/>
      <c r="L21" s="23"/>
      <c r="M21" s="61"/>
      <c r="N21" s="64"/>
      <c r="O21" s="43"/>
      <c r="Q21" s="19"/>
    </row>
    <row r="22" spans="1:17" ht="14.25" thickTop="1" x14ac:dyDescent="0.15">
      <c r="A22" s="47">
        <v>110</v>
      </c>
      <c r="B22" s="44" t="str">
        <f>IFERROR(VLOOKUP(A22,種目!$A$1:$B$40,2),"")</f>
        <v>110mH</v>
      </c>
      <c r="C22" s="50">
        <v>2992</v>
      </c>
      <c r="D22" s="65" t="str">
        <f>IFERROR(VLOOKUP(C22,選手男!$A$1:$E$100,5),"")</f>
        <v>間嶋　隆善 3</v>
      </c>
      <c r="E22" s="70"/>
      <c r="F22" s="20"/>
      <c r="G22" s="54"/>
      <c r="H22" s="53"/>
      <c r="I22" s="20"/>
      <c r="J22" s="54"/>
      <c r="K22" s="53"/>
      <c r="L22" s="20"/>
      <c r="M22" s="59"/>
      <c r="N22" s="62"/>
      <c r="O22" s="41"/>
      <c r="Q22" s="19"/>
    </row>
    <row r="23" spans="1:17" x14ac:dyDescent="0.15">
      <c r="A23" s="48">
        <v>110</v>
      </c>
      <c r="B23" s="45" t="str">
        <f>IFERROR(VLOOKUP(A23,種目!$A$1:$B$40,2),"")</f>
        <v>110mH</v>
      </c>
      <c r="C23" s="51">
        <v>2993</v>
      </c>
      <c r="D23" s="67" t="str">
        <f>IFERROR(VLOOKUP(C23,選手男!$A$1:$E$100,5),"")</f>
        <v>義平　凌 3</v>
      </c>
      <c r="E23" s="71"/>
      <c r="F23" s="21"/>
      <c r="G23" s="56"/>
      <c r="H23" s="55"/>
      <c r="I23" s="21"/>
      <c r="J23" s="56"/>
      <c r="K23" s="55"/>
      <c r="L23" s="21"/>
      <c r="M23" s="60"/>
      <c r="N23" s="63"/>
      <c r="O23" s="42"/>
      <c r="Q23" s="19"/>
    </row>
    <row r="24" spans="1:17" ht="14.25" thickBot="1" x14ac:dyDescent="0.2">
      <c r="A24" s="48">
        <v>110</v>
      </c>
      <c r="B24" s="45" t="str">
        <f>IFERROR(VLOOKUP(A24,種目!$A$1:$B$40,2),"")</f>
        <v>110mH</v>
      </c>
      <c r="C24" s="51"/>
      <c r="D24" s="67" t="str">
        <f>IFERROR(VLOOKUP(C24,選手男!$A$1:$E$100,5),"")</f>
        <v/>
      </c>
      <c r="E24" s="71"/>
      <c r="F24" s="21"/>
      <c r="G24" s="56"/>
      <c r="H24" s="55"/>
      <c r="I24" s="21"/>
      <c r="J24" s="56"/>
      <c r="K24" s="55"/>
      <c r="L24" s="21"/>
      <c r="M24" s="60"/>
      <c r="N24" s="63"/>
      <c r="O24" s="42"/>
      <c r="Q24" s="19"/>
    </row>
    <row r="25" spans="1:17" ht="14.25" thickTop="1" x14ac:dyDescent="0.15">
      <c r="A25" s="47">
        <v>400</v>
      </c>
      <c r="B25" s="44" t="str">
        <f>IFERROR(VLOOKUP(A25,種目!$A$1:$B$40,2),"")</f>
        <v>400mH</v>
      </c>
      <c r="C25" s="50">
        <v>2904</v>
      </c>
      <c r="D25" s="65" t="str">
        <f>IFERROR(VLOOKUP(C25,選手男!$A$1:$E$100,5),"")</f>
        <v>菅長　蒼良 2</v>
      </c>
      <c r="E25" s="70"/>
      <c r="F25" s="22"/>
      <c r="G25" s="54"/>
      <c r="H25" s="53"/>
      <c r="I25" s="22"/>
      <c r="J25" s="54"/>
      <c r="K25" s="53"/>
      <c r="L25" s="22"/>
      <c r="M25" s="59"/>
      <c r="N25" s="62"/>
      <c r="O25" s="41"/>
      <c r="Q25" s="19"/>
    </row>
    <row r="26" spans="1:17" x14ac:dyDescent="0.15">
      <c r="A26" s="48">
        <v>400</v>
      </c>
      <c r="B26" s="45" t="str">
        <f>IFERROR(VLOOKUP(A26,種目!$A$1:$B$40,2),"")</f>
        <v>400mH</v>
      </c>
      <c r="C26" s="51">
        <v>2991</v>
      </c>
      <c r="D26" s="67" t="str">
        <f>IFERROR(VLOOKUP(C26,選手男!$A$1:$E$100,5),"")</f>
        <v>團　　優真 3</v>
      </c>
      <c r="E26" s="71"/>
      <c r="F26" s="21"/>
      <c r="G26" s="56"/>
      <c r="H26" s="55"/>
      <c r="I26" s="21"/>
      <c r="J26" s="56"/>
      <c r="K26" s="55"/>
      <c r="L26" s="21"/>
      <c r="M26" s="60"/>
      <c r="N26" s="63"/>
      <c r="O26" s="42"/>
      <c r="Q26" s="19"/>
    </row>
    <row r="27" spans="1:17" ht="14.25" thickBot="1" x14ac:dyDescent="0.2">
      <c r="A27" s="49">
        <v>400</v>
      </c>
      <c r="B27" s="46" t="str">
        <f>IFERROR(VLOOKUP(A27,種目!$A$1:$B$40,2),"")</f>
        <v>400mH</v>
      </c>
      <c r="C27" s="52">
        <v>2993</v>
      </c>
      <c r="D27" s="69" t="str">
        <f>IFERROR(VLOOKUP(C27,選手男!$A$1:$E$100,5),"")</f>
        <v>義平　凌 3</v>
      </c>
      <c r="E27" s="72"/>
      <c r="F27" s="23"/>
      <c r="G27" s="58"/>
      <c r="H27" s="57"/>
      <c r="I27" s="23"/>
      <c r="J27" s="58"/>
      <c r="K27" s="57"/>
      <c r="L27" s="23"/>
      <c r="M27" s="61"/>
      <c r="N27" s="64"/>
      <c r="O27" s="43"/>
      <c r="Q27" s="19"/>
    </row>
    <row r="28" spans="1:17" ht="14.25" thickTop="1" x14ac:dyDescent="0.15">
      <c r="A28" s="47">
        <v>3000</v>
      </c>
      <c r="B28" s="44" t="str">
        <f>IFERROR(VLOOKUP(A28,種目!$A$1:$B$40,2),"")</f>
        <v>3000mSC</v>
      </c>
      <c r="C28" s="50">
        <v>2901</v>
      </c>
      <c r="D28" s="65" t="str">
        <f>IFERROR(VLOOKUP(C28,選手男!$A$1:$E$100,5),"")</f>
        <v>備生　智大 2</v>
      </c>
      <c r="E28" s="70"/>
      <c r="F28" s="20"/>
      <c r="G28" s="54"/>
      <c r="H28" s="53"/>
      <c r="I28" s="20"/>
      <c r="J28" s="54"/>
      <c r="K28" s="53"/>
      <c r="L28" s="20"/>
      <c r="M28" s="59"/>
      <c r="N28" s="62"/>
      <c r="O28" s="41"/>
      <c r="Q28" s="19"/>
    </row>
    <row r="29" spans="1:17" x14ac:dyDescent="0.15">
      <c r="A29" s="48">
        <v>3000</v>
      </c>
      <c r="B29" s="45" t="str">
        <f>IFERROR(VLOOKUP(A29,種目!$A$1:$B$40,2),"")</f>
        <v>3000mSC</v>
      </c>
      <c r="C29" s="51">
        <v>2906</v>
      </c>
      <c r="D29" s="67" t="str">
        <f>IFERROR(VLOOKUP(C29,選手男!$A$1:$E$100,5),"")</f>
        <v>荒木　鷹飛 2</v>
      </c>
      <c r="E29" s="71"/>
      <c r="F29" s="21"/>
      <c r="G29" s="56"/>
      <c r="H29" s="55"/>
      <c r="I29" s="21"/>
      <c r="J29" s="56"/>
      <c r="K29" s="55"/>
      <c r="L29" s="21"/>
      <c r="M29" s="60"/>
      <c r="N29" s="63"/>
      <c r="O29" s="42"/>
      <c r="Q29" s="19"/>
    </row>
    <row r="30" spans="1:17" ht="14.25" thickBot="1" x14ac:dyDescent="0.2">
      <c r="A30" s="48">
        <v>3000</v>
      </c>
      <c r="B30" s="45" t="str">
        <f>IFERROR(VLOOKUP(A30,種目!$A$1:$B$40,2),"")</f>
        <v>3000mSC</v>
      </c>
      <c r="C30" s="51">
        <v>2997</v>
      </c>
      <c r="D30" s="67" t="str">
        <f>IFERROR(VLOOKUP(C30,選手男!$A$1:$E$100,5),"")</f>
        <v>寺坂　裕世 3</v>
      </c>
      <c r="E30" s="71"/>
      <c r="F30" s="21"/>
      <c r="G30" s="56"/>
      <c r="H30" s="55"/>
      <c r="I30" s="21"/>
      <c r="J30" s="56"/>
      <c r="K30" s="55"/>
      <c r="L30" s="21"/>
      <c r="M30" s="60"/>
      <c r="N30" s="63"/>
      <c r="O30" s="42"/>
      <c r="Q30" s="19"/>
    </row>
    <row r="31" spans="1:17" ht="14.25" thickTop="1" x14ac:dyDescent="0.15">
      <c r="A31" s="47">
        <v>5000</v>
      </c>
      <c r="B31" s="44" t="str">
        <f>IFERROR(VLOOKUP(A31,種目!$A$1:$B$40,2),"")</f>
        <v>5000mW</v>
      </c>
      <c r="C31" s="50"/>
      <c r="D31" s="65" t="str">
        <f>IFERROR(VLOOKUP(C31,選手男!$A$1:$E$100,5),"")</f>
        <v/>
      </c>
      <c r="E31" s="70"/>
      <c r="F31" s="22"/>
      <c r="G31" s="54"/>
      <c r="H31" s="53"/>
      <c r="I31" s="22"/>
      <c r="J31" s="54"/>
      <c r="K31" s="53"/>
      <c r="L31" s="22"/>
      <c r="M31" s="59"/>
      <c r="N31" s="62"/>
      <c r="O31" s="41"/>
      <c r="Q31" s="19"/>
    </row>
    <row r="32" spans="1:17" x14ac:dyDescent="0.15">
      <c r="A32" s="48">
        <v>5000</v>
      </c>
      <c r="B32" s="45" t="str">
        <f>IFERROR(VLOOKUP(A32,種目!$A$1:$B$40,2),"")</f>
        <v>5000mW</v>
      </c>
      <c r="C32" s="51"/>
      <c r="D32" s="67" t="str">
        <f>IFERROR(VLOOKUP(C32,選手男!$A$1:$E$100,5),"")</f>
        <v/>
      </c>
      <c r="E32" s="71"/>
      <c r="F32" s="21"/>
      <c r="G32" s="56"/>
      <c r="H32" s="55"/>
      <c r="I32" s="21"/>
      <c r="J32" s="56"/>
      <c r="K32" s="55"/>
      <c r="L32" s="21"/>
      <c r="M32" s="60"/>
      <c r="N32" s="63"/>
      <c r="O32" s="42"/>
      <c r="Q32" s="19"/>
    </row>
    <row r="33" spans="1:17" ht="14.25" thickBot="1" x14ac:dyDescent="0.2">
      <c r="A33" s="49">
        <v>5000</v>
      </c>
      <c r="B33" s="46" t="str">
        <f>IFERROR(VLOOKUP(A33,種目!$A$1:$B$40,2),"")</f>
        <v>5000mW</v>
      </c>
      <c r="C33" s="52"/>
      <c r="D33" s="69" t="str">
        <f>IFERROR(VLOOKUP(C33,選手男!$A$1:$E$100,5),"")</f>
        <v/>
      </c>
      <c r="E33" s="72"/>
      <c r="F33" s="23"/>
      <c r="G33" s="58"/>
      <c r="H33" s="57"/>
      <c r="I33" s="23"/>
      <c r="J33" s="58"/>
      <c r="K33" s="57"/>
      <c r="L33" s="23"/>
      <c r="M33" s="61"/>
      <c r="N33" s="64"/>
      <c r="O33" s="43"/>
      <c r="Q33" s="19"/>
    </row>
    <row r="34" spans="1:17" ht="14.25" thickTop="1" x14ac:dyDescent="0.15">
      <c r="A34" s="47">
        <v>20001</v>
      </c>
      <c r="B34" s="44" t="str">
        <f>IFERROR(VLOOKUP(A34,種目!$A$1:$B$40,2),"")</f>
        <v>走高跳</v>
      </c>
      <c r="C34" s="50"/>
      <c r="D34" s="65" t="str">
        <f>IFERROR(VLOOKUP(C34,選手男!$A$1:$E$100,5),"")</f>
        <v/>
      </c>
      <c r="E34" s="70"/>
      <c r="F34" s="20"/>
      <c r="G34" s="54"/>
      <c r="H34" s="53"/>
      <c r="I34" s="20"/>
      <c r="J34" s="54"/>
      <c r="K34" s="53"/>
      <c r="L34" s="20"/>
      <c r="M34" s="59"/>
      <c r="N34" s="62"/>
      <c r="O34" s="41"/>
      <c r="Q34" s="19"/>
    </row>
    <row r="35" spans="1:17" x14ac:dyDescent="0.15">
      <c r="A35" s="48">
        <v>20001</v>
      </c>
      <c r="B35" s="45" t="str">
        <f>IFERROR(VLOOKUP(A35,種目!$A$1:$B$40,2),"")</f>
        <v>走高跳</v>
      </c>
      <c r="C35" s="51"/>
      <c r="D35" s="67" t="str">
        <f>IFERROR(VLOOKUP(C35,選手男!$A$1:$E$100,5),"")</f>
        <v/>
      </c>
      <c r="E35" s="71"/>
      <c r="F35" s="21"/>
      <c r="G35" s="56"/>
      <c r="H35" s="55"/>
      <c r="I35" s="21"/>
      <c r="J35" s="56"/>
      <c r="K35" s="55"/>
      <c r="L35" s="21"/>
      <c r="M35" s="60"/>
      <c r="N35" s="63"/>
      <c r="O35" s="42"/>
      <c r="Q35" s="19"/>
    </row>
    <row r="36" spans="1:17" ht="14.25" thickBot="1" x14ac:dyDescent="0.2">
      <c r="A36" s="48">
        <v>20001</v>
      </c>
      <c r="B36" s="45" t="str">
        <f>IFERROR(VLOOKUP(A36,種目!$A$1:$B$40,2),"")</f>
        <v>走高跳</v>
      </c>
      <c r="C36" s="51"/>
      <c r="D36" s="67" t="str">
        <f>IFERROR(VLOOKUP(C36,選手男!$A$1:$E$100,5),"")</f>
        <v/>
      </c>
      <c r="E36" s="71"/>
      <c r="F36" s="21"/>
      <c r="G36" s="56"/>
      <c r="H36" s="55"/>
      <c r="I36" s="21"/>
      <c r="J36" s="56"/>
      <c r="K36" s="55"/>
      <c r="L36" s="21"/>
      <c r="M36" s="60"/>
      <c r="N36" s="63"/>
      <c r="O36" s="42"/>
      <c r="Q36" s="19"/>
    </row>
    <row r="37" spans="1:17" ht="14.25" thickTop="1" x14ac:dyDescent="0.15">
      <c r="A37" s="47">
        <v>20002</v>
      </c>
      <c r="B37" s="44" t="str">
        <f>IFERROR(VLOOKUP(A37,種目!$A$1:$B$40,2),"")</f>
        <v>棒高跳</v>
      </c>
      <c r="C37" s="50"/>
      <c r="D37" s="65" t="str">
        <f>IFERROR(VLOOKUP(C37,選手男!$A$1:$E$100,5),"")</f>
        <v/>
      </c>
      <c r="E37" s="70"/>
      <c r="F37" s="22"/>
      <c r="G37" s="54"/>
      <c r="H37" s="53"/>
      <c r="I37" s="22"/>
      <c r="J37" s="54"/>
      <c r="K37" s="53"/>
      <c r="L37" s="22"/>
      <c r="M37" s="59"/>
      <c r="N37" s="62"/>
      <c r="O37" s="41"/>
      <c r="Q37" s="19"/>
    </row>
    <row r="38" spans="1:17" x14ac:dyDescent="0.15">
      <c r="A38" s="48">
        <v>20002</v>
      </c>
      <c r="B38" s="45" t="str">
        <f>IFERROR(VLOOKUP(A38,種目!$A$1:$B$40,2),"")</f>
        <v>棒高跳</v>
      </c>
      <c r="C38" s="51"/>
      <c r="D38" s="67" t="str">
        <f>IFERROR(VLOOKUP(C38,選手男!$A$1:$E$100,5),"")</f>
        <v/>
      </c>
      <c r="E38" s="71"/>
      <c r="F38" s="21"/>
      <c r="G38" s="56"/>
      <c r="H38" s="55"/>
      <c r="I38" s="21"/>
      <c r="J38" s="56"/>
      <c r="K38" s="55"/>
      <c r="L38" s="21"/>
      <c r="M38" s="60"/>
      <c r="N38" s="63"/>
      <c r="O38" s="42"/>
      <c r="Q38" s="19"/>
    </row>
    <row r="39" spans="1:17" ht="14.25" thickBot="1" x14ac:dyDescent="0.2">
      <c r="A39" s="49">
        <v>20002</v>
      </c>
      <c r="B39" s="46" t="str">
        <f>IFERROR(VLOOKUP(A39,種目!$A$1:$B$40,2),"")</f>
        <v>棒高跳</v>
      </c>
      <c r="C39" s="52"/>
      <c r="D39" s="69" t="str">
        <f>IFERROR(VLOOKUP(C39,選手男!$A$1:$E$100,5),"")</f>
        <v/>
      </c>
      <c r="E39" s="72"/>
      <c r="F39" s="23"/>
      <c r="G39" s="58"/>
      <c r="H39" s="57"/>
      <c r="I39" s="23"/>
      <c r="J39" s="58"/>
      <c r="K39" s="57"/>
      <c r="L39" s="23"/>
      <c r="M39" s="61"/>
      <c r="N39" s="64"/>
      <c r="O39" s="43"/>
      <c r="Q39" s="19"/>
    </row>
    <row r="40" spans="1:17" ht="14.25" thickTop="1" x14ac:dyDescent="0.15">
      <c r="A40" s="47">
        <v>20003</v>
      </c>
      <c r="B40" s="44" t="str">
        <f>IFERROR(VLOOKUP(A40,種目!$A$1:$B$40,2),"")</f>
        <v>走幅跳</v>
      </c>
      <c r="C40" s="50"/>
      <c r="D40" s="65" t="str">
        <f>IFERROR(VLOOKUP(C40,選手男!$A$1:$E$100,5),"")</f>
        <v/>
      </c>
      <c r="E40" s="70"/>
      <c r="F40" s="20"/>
      <c r="G40" s="54"/>
      <c r="H40" s="53"/>
      <c r="I40" s="20"/>
      <c r="J40" s="54"/>
      <c r="K40" s="53"/>
      <c r="L40" s="20"/>
      <c r="M40" s="59"/>
      <c r="N40" s="62"/>
      <c r="O40" s="41"/>
      <c r="Q40" s="19"/>
    </row>
    <row r="41" spans="1:17" x14ac:dyDescent="0.15">
      <c r="A41" s="48">
        <v>20003</v>
      </c>
      <c r="B41" s="45" t="str">
        <f>IFERROR(VLOOKUP(A41,種目!$A$1:$B$40,2),"")</f>
        <v>走幅跳</v>
      </c>
      <c r="C41" s="51"/>
      <c r="D41" s="67" t="str">
        <f>IFERROR(VLOOKUP(C41,選手男!$A$1:$E$100,5),"")</f>
        <v/>
      </c>
      <c r="E41" s="71"/>
      <c r="F41" s="21"/>
      <c r="G41" s="56"/>
      <c r="H41" s="55"/>
      <c r="I41" s="21"/>
      <c r="J41" s="56"/>
      <c r="K41" s="55"/>
      <c r="L41" s="21"/>
      <c r="M41" s="60"/>
      <c r="N41" s="63"/>
      <c r="O41" s="42"/>
      <c r="Q41" s="19"/>
    </row>
    <row r="42" spans="1:17" ht="14.25" thickBot="1" x14ac:dyDescent="0.2">
      <c r="A42" s="48">
        <v>20003</v>
      </c>
      <c r="B42" s="45" t="str">
        <f>IFERROR(VLOOKUP(A42,種目!$A$1:$B$40,2),"")</f>
        <v>走幅跳</v>
      </c>
      <c r="C42" s="51"/>
      <c r="D42" s="67" t="str">
        <f>IFERROR(VLOOKUP(C42,選手男!$A$1:$E$100,5),"")</f>
        <v/>
      </c>
      <c r="E42" s="71"/>
      <c r="F42" s="21"/>
      <c r="G42" s="56"/>
      <c r="H42" s="55"/>
      <c r="I42" s="21"/>
      <c r="J42" s="56"/>
      <c r="K42" s="55"/>
      <c r="L42" s="21"/>
      <c r="M42" s="60"/>
      <c r="N42" s="63"/>
      <c r="O42" s="42"/>
      <c r="Q42" s="19"/>
    </row>
    <row r="43" spans="1:17" ht="14.25" thickTop="1" x14ac:dyDescent="0.15">
      <c r="A43" s="47">
        <v>20004</v>
      </c>
      <c r="B43" s="44" t="str">
        <f>IFERROR(VLOOKUP(A43,種目!$A$1:$B$40,2),"")</f>
        <v>三段跳</v>
      </c>
      <c r="C43" s="50"/>
      <c r="D43" s="65" t="str">
        <f>IFERROR(VLOOKUP(C43,選手男!$A$1:$E$100,5),"")</f>
        <v/>
      </c>
      <c r="E43" s="70"/>
      <c r="F43" s="20"/>
      <c r="G43" s="54"/>
      <c r="H43" s="53"/>
      <c r="I43" s="20"/>
      <c r="J43" s="54"/>
      <c r="K43" s="53"/>
      <c r="L43" s="20"/>
      <c r="M43" s="59"/>
      <c r="N43" s="62"/>
      <c r="O43" s="41"/>
      <c r="Q43" s="19"/>
    </row>
    <row r="44" spans="1:17" x14ac:dyDescent="0.15">
      <c r="A44" s="48">
        <v>20004</v>
      </c>
      <c r="B44" s="45" t="str">
        <f>IFERROR(VLOOKUP(A44,種目!$A$1:$B$40,2),"")</f>
        <v>三段跳</v>
      </c>
      <c r="C44" s="51"/>
      <c r="D44" s="67" t="str">
        <f>IFERROR(VLOOKUP(C44,選手男!$A$1:$E$100,5),"")</f>
        <v/>
      </c>
      <c r="E44" s="71"/>
      <c r="F44" s="21"/>
      <c r="G44" s="56"/>
      <c r="H44" s="55"/>
      <c r="I44" s="21"/>
      <c r="J44" s="56"/>
      <c r="K44" s="55"/>
      <c r="L44" s="21"/>
      <c r="M44" s="60"/>
      <c r="N44" s="63"/>
      <c r="O44" s="42"/>
      <c r="Q44" s="19"/>
    </row>
    <row r="45" spans="1:17" ht="14.25" thickBot="1" x14ac:dyDescent="0.2">
      <c r="A45" s="48">
        <v>20004</v>
      </c>
      <c r="B45" s="45" t="str">
        <f>IFERROR(VLOOKUP(A45,種目!$A$1:$B$40,2),"")</f>
        <v>三段跳</v>
      </c>
      <c r="C45" s="51"/>
      <c r="D45" s="67" t="str">
        <f>IFERROR(VLOOKUP(C45,選手男!$A$1:$E$100,5),"")</f>
        <v/>
      </c>
      <c r="E45" s="71"/>
      <c r="F45" s="21"/>
      <c r="G45" s="56"/>
      <c r="H45" s="55"/>
      <c r="I45" s="21"/>
      <c r="J45" s="56"/>
      <c r="K45" s="55"/>
      <c r="L45" s="21"/>
      <c r="M45" s="60"/>
      <c r="N45" s="63"/>
      <c r="O45" s="42"/>
      <c r="Q45" s="19"/>
    </row>
    <row r="46" spans="1:17" ht="14.25" thickTop="1" x14ac:dyDescent="0.15">
      <c r="A46" s="47">
        <v>20010</v>
      </c>
      <c r="B46" s="44" t="str">
        <f>IFERROR(VLOOKUP(A46,種目!$A$1:$B$40,2),"")</f>
        <v>砲丸投</v>
      </c>
      <c r="C46" s="50"/>
      <c r="D46" s="65" t="str">
        <f>IFERROR(VLOOKUP(C46,選手男!$A$1:$E$100,5),"")</f>
        <v/>
      </c>
      <c r="E46" s="70"/>
      <c r="F46" s="22"/>
      <c r="G46" s="54"/>
      <c r="H46" s="53"/>
      <c r="I46" s="22"/>
      <c r="J46" s="54"/>
      <c r="K46" s="53"/>
      <c r="L46" s="22"/>
      <c r="M46" s="59"/>
      <c r="N46" s="62"/>
      <c r="O46" s="41"/>
      <c r="Q46" s="19"/>
    </row>
    <row r="47" spans="1:17" x14ac:dyDescent="0.15">
      <c r="A47" s="48">
        <v>20010</v>
      </c>
      <c r="B47" s="45" t="str">
        <f>IFERROR(VLOOKUP(A47,種目!$A$1:$B$40,2),"")</f>
        <v>砲丸投</v>
      </c>
      <c r="C47" s="51"/>
      <c r="D47" s="67" t="str">
        <f>IFERROR(VLOOKUP(C47,選手男!$A$1:$E$100,5),"")</f>
        <v/>
      </c>
      <c r="E47" s="71"/>
      <c r="F47" s="21"/>
      <c r="G47" s="56"/>
      <c r="H47" s="55"/>
      <c r="I47" s="21"/>
      <c r="J47" s="56"/>
      <c r="K47" s="55"/>
      <c r="L47" s="21"/>
      <c r="M47" s="60"/>
      <c r="N47" s="63"/>
      <c r="O47" s="42"/>
      <c r="Q47" s="19"/>
    </row>
    <row r="48" spans="1:17" ht="14.25" thickBot="1" x14ac:dyDescent="0.2">
      <c r="A48" s="49">
        <v>20010</v>
      </c>
      <c r="B48" s="46" t="str">
        <f>IFERROR(VLOOKUP(A48,種目!$A$1:$B$40,2),"")</f>
        <v>砲丸投</v>
      </c>
      <c r="C48" s="52"/>
      <c r="D48" s="69" t="str">
        <f>IFERROR(VLOOKUP(C48,選手男!$A$1:$E$100,5),"")</f>
        <v/>
      </c>
      <c r="E48" s="72"/>
      <c r="F48" s="23"/>
      <c r="G48" s="58"/>
      <c r="H48" s="57"/>
      <c r="I48" s="23"/>
      <c r="J48" s="58"/>
      <c r="K48" s="57"/>
      <c r="L48" s="23"/>
      <c r="M48" s="61"/>
      <c r="N48" s="64"/>
      <c r="O48" s="43"/>
      <c r="Q48" s="19"/>
    </row>
    <row r="49" spans="1:17" ht="14.25" thickTop="1" x14ac:dyDescent="0.15">
      <c r="A49" s="47">
        <v>20020</v>
      </c>
      <c r="B49" s="44" t="str">
        <f>IFERROR(VLOOKUP(A49,種目!$A$1:$B$40,2),"")</f>
        <v>円盤投</v>
      </c>
      <c r="C49" s="50"/>
      <c r="D49" s="65" t="str">
        <f>IFERROR(VLOOKUP(C49,選手男!$A$1:$E$100,5),"")</f>
        <v/>
      </c>
      <c r="E49" s="70"/>
      <c r="F49" s="20"/>
      <c r="G49" s="54"/>
      <c r="H49" s="53"/>
      <c r="I49" s="20"/>
      <c r="J49" s="54"/>
      <c r="K49" s="53"/>
      <c r="L49" s="20"/>
      <c r="M49" s="59"/>
      <c r="N49" s="62"/>
      <c r="O49" s="41"/>
      <c r="Q49" s="19"/>
    </row>
    <row r="50" spans="1:17" x14ac:dyDescent="0.15">
      <c r="A50" s="48">
        <v>20020</v>
      </c>
      <c r="B50" s="45" t="str">
        <f>IFERROR(VLOOKUP(A50,種目!$A$1:$B$40,2),"")</f>
        <v>円盤投</v>
      </c>
      <c r="C50" s="51"/>
      <c r="D50" s="67" t="str">
        <f>IFERROR(VLOOKUP(C50,選手男!$A$1:$E$100,5),"")</f>
        <v/>
      </c>
      <c r="E50" s="71"/>
      <c r="F50" s="21"/>
      <c r="G50" s="56"/>
      <c r="H50" s="55"/>
      <c r="I50" s="21"/>
      <c r="J50" s="56"/>
      <c r="K50" s="55"/>
      <c r="L50" s="21"/>
      <c r="M50" s="60"/>
      <c r="N50" s="63"/>
      <c r="O50" s="42"/>
      <c r="Q50" s="19"/>
    </row>
    <row r="51" spans="1:17" ht="14.25" thickBot="1" x14ac:dyDescent="0.2">
      <c r="A51" s="48">
        <v>20020</v>
      </c>
      <c r="B51" s="45" t="str">
        <f>IFERROR(VLOOKUP(A51,種目!$A$1:$B$40,2),"")</f>
        <v>円盤投</v>
      </c>
      <c r="C51" s="51"/>
      <c r="D51" s="67" t="str">
        <f>IFERROR(VLOOKUP(C51,選手男!$A$1:$E$100,5),"")</f>
        <v/>
      </c>
      <c r="E51" s="71"/>
      <c r="F51" s="21"/>
      <c r="G51" s="56"/>
      <c r="H51" s="55"/>
      <c r="I51" s="21"/>
      <c r="J51" s="56"/>
      <c r="K51" s="55"/>
      <c r="L51" s="21"/>
      <c r="M51" s="60"/>
      <c r="N51" s="63"/>
      <c r="O51" s="42"/>
      <c r="Q51" s="19"/>
    </row>
    <row r="52" spans="1:17" ht="14.25" thickTop="1" x14ac:dyDescent="0.15">
      <c r="A52" s="47">
        <v>20030</v>
      </c>
      <c r="B52" s="44" t="str">
        <f>IFERROR(VLOOKUP(A52,種目!$A$1:$B$40,2),"")</f>
        <v>ハンマー投</v>
      </c>
      <c r="C52" s="50"/>
      <c r="D52" s="65" t="str">
        <f>IFERROR(VLOOKUP(C52,選手男!$A$1:$E$100,5),"")</f>
        <v/>
      </c>
      <c r="E52" s="70"/>
      <c r="F52" s="22"/>
      <c r="G52" s="54"/>
      <c r="H52" s="53"/>
      <c r="I52" s="22"/>
      <c r="J52" s="54"/>
      <c r="K52" s="53"/>
      <c r="L52" s="22"/>
      <c r="M52" s="59"/>
      <c r="N52" s="62"/>
      <c r="O52" s="41"/>
      <c r="Q52" s="19"/>
    </row>
    <row r="53" spans="1:17" x14ac:dyDescent="0.15">
      <c r="A53" s="48">
        <v>20030</v>
      </c>
      <c r="B53" s="45" t="str">
        <f>IFERROR(VLOOKUP(A53,種目!$A$1:$B$40,2),"")</f>
        <v>ハンマー投</v>
      </c>
      <c r="C53" s="51"/>
      <c r="D53" s="67" t="str">
        <f>IFERROR(VLOOKUP(C53,選手男!$A$1:$E$100,5),"")</f>
        <v/>
      </c>
      <c r="E53" s="71"/>
      <c r="F53" s="21"/>
      <c r="G53" s="56"/>
      <c r="H53" s="55"/>
      <c r="I53" s="21"/>
      <c r="J53" s="56"/>
      <c r="K53" s="55"/>
      <c r="L53" s="21"/>
      <c r="M53" s="60"/>
      <c r="N53" s="63"/>
      <c r="O53" s="42"/>
      <c r="Q53" s="19"/>
    </row>
    <row r="54" spans="1:17" ht="14.25" thickBot="1" x14ac:dyDescent="0.2">
      <c r="A54" s="49">
        <v>20030</v>
      </c>
      <c r="B54" s="46" t="str">
        <f>IFERROR(VLOOKUP(A54,種目!$A$1:$B$40,2),"")</f>
        <v>ハンマー投</v>
      </c>
      <c r="C54" s="52"/>
      <c r="D54" s="69" t="str">
        <f>IFERROR(VLOOKUP(C54,選手男!$A$1:$E$100,5),"")</f>
        <v/>
      </c>
      <c r="E54" s="72"/>
      <c r="F54" s="23"/>
      <c r="G54" s="58"/>
      <c r="H54" s="57"/>
      <c r="I54" s="23"/>
      <c r="J54" s="58"/>
      <c r="K54" s="57"/>
      <c r="L54" s="23"/>
      <c r="M54" s="61"/>
      <c r="N54" s="64"/>
      <c r="O54" s="43"/>
      <c r="Q54" s="19"/>
    </row>
    <row r="55" spans="1:17" ht="14.25" thickTop="1" x14ac:dyDescent="0.15">
      <c r="A55" s="47">
        <v>20040</v>
      </c>
      <c r="B55" s="44" t="str">
        <f>IFERROR(VLOOKUP(A55,種目!$A$1:$B$40,2),"")</f>
        <v>やり投</v>
      </c>
      <c r="C55" s="50"/>
      <c r="D55" s="65" t="str">
        <f>IFERROR(VLOOKUP(C55,選手男!$A$1:$E$100,5),"")</f>
        <v/>
      </c>
      <c r="E55" s="70"/>
      <c r="F55" s="20"/>
      <c r="G55" s="54"/>
      <c r="H55" s="53"/>
      <c r="I55" s="20"/>
      <c r="J55" s="54"/>
      <c r="K55" s="53"/>
      <c r="L55" s="20"/>
      <c r="M55" s="59"/>
      <c r="N55" s="62"/>
      <c r="O55" s="41"/>
      <c r="Q55" s="19"/>
    </row>
    <row r="56" spans="1:17" x14ac:dyDescent="0.15">
      <c r="A56" s="48">
        <v>20040</v>
      </c>
      <c r="B56" s="45" t="str">
        <f>IFERROR(VLOOKUP(A56,種目!$A$1:$B$40,2),"")</f>
        <v>やり投</v>
      </c>
      <c r="C56" s="51"/>
      <c r="D56" s="67" t="str">
        <f>IFERROR(VLOOKUP(C56,選手男!$A$1:$E$100,5),"")</f>
        <v/>
      </c>
      <c r="E56" s="71"/>
      <c r="F56" s="21"/>
      <c r="G56" s="56"/>
      <c r="H56" s="55"/>
      <c r="I56" s="21"/>
      <c r="J56" s="56"/>
      <c r="K56" s="55"/>
      <c r="L56" s="21"/>
      <c r="M56" s="60"/>
      <c r="N56" s="63"/>
      <c r="O56" s="42"/>
      <c r="Q56" s="19"/>
    </row>
    <row r="57" spans="1:17" ht="14.25" thickBot="1" x14ac:dyDescent="0.2">
      <c r="A57" s="48">
        <v>20040</v>
      </c>
      <c r="B57" s="45" t="str">
        <f>IFERROR(VLOOKUP(A57,種目!$A$1:$B$40,2),"")</f>
        <v>やり投</v>
      </c>
      <c r="C57" s="51"/>
      <c r="D57" s="67" t="str">
        <f>IFERROR(VLOOKUP(C57,選手男!$A$1:$E$100,5),"")</f>
        <v/>
      </c>
      <c r="E57" s="71"/>
      <c r="F57" s="21"/>
      <c r="G57" s="56"/>
      <c r="H57" s="55"/>
      <c r="I57" s="21"/>
      <c r="J57" s="56"/>
      <c r="K57" s="55"/>
      <c r="L57" s="21"/>
      <c r="M57" s="60"/>
      <c r="N57" s="63"/>
      <c r="O57" s="42"/>
      <c r="Q57" s="19"/>
    </row>
    <row r="58" spans="1:17" ht="14.25" thickTop="1" x14ac:dyDescent="0.15">
      <c r="A58" s="47">
        <v>20050</v>
      </c>
      <c r="B58" s="44" t="str">
        <f>IFERROR(VLOOKUP(A58,種目!$A$1:$B$40,2),"")</f>
        <v>８種競技</v>
      </c>
      <c r="C58" s="50"/>
      <c r="D58" s="65" t="str">
        <f>IFERROR(VLOOKUP(C58,選手男!$A$1:$E$100,5),"")</f>
        <v/>
      </c>
      <c r="E58" s="70"/>
      <c r="F58" s="22"/>
      <c r="G58" s="54"/>
      <c r="H58" s="53"/>
      <c r="I58" s="22"/>
      <c r="J58" s="54"/>
      <c r="K58" s="53"/>
      <c r="L58" s="22"/>
      <c r="M58" s="59"/>
      <c r="N58" s="62"/>
      <c r="O58" s="41"/>
      <c r="Q58" s="19"/>
    </row>
    <row r="59" spans="1:17" x14ac:dyDescent="0.15">
      <c r="A59" s="48">
        <v>20050</v>
      </c>
      <c r="B59" s="45" t="str">
        <f>IFERROR(VLOOKUP(A59,種目!$A$1:$B$40,2),"")</f>
        <v>８種競技</v>
      </c>
      <c r="C59" s="51"/>
      <c r="D59" s="67" t="str">
        <f>IFERROR(VLOOKUP(C59,選手男!$A$1:$E$100,5),"")</f>
        <v/>
      </c>
      <c r="E59" s="71"/>
      <c r="F59" s="21"/>
      <c r="G59" s="56"/>
      <c r="H59" s="55"/>
      <c r="I59" s="21"/>
      <c r="J59" s="56"/>
      <c r="K59" s="55"/>
      <c r="L59" s="21"/>
      <c r="M59" s="60"/>
      <c r="N59" s="63"/>
      <c r="O59" s="42"/>
      <c r="Q59" s="19"/>
    </row>
    <row r="60" spans="1:17" ht="14.25" thickBot="1" x14ac:dyDescent="0.2">
      <c r="A60" s="49">
        <v>20050</v>
      </c>
      <c r="B60" s="46" t="str">
        <f>IFERROR(VLOOKUP(A60,種目!$A$1:$B$40,2),"")</f>
        <v>８種競技</v>
      </c>
      <c r="C60" s="52"/>
      <c r="D60" s="69" t="str">
        <f>IFERROR(VLOOKUP(C60,選手男!$A$1:$E$100,5),"")</f>
        <v/>
      </c>
      <c r="E60" s="72"/>
      <c r="F60" s="23"/>
      <c r="G60" s="58"/>
      <c r="H60" s="57"/>
      <c r="I60" s="23"/>
      <c r="J60" s="58"/>
      <c r="K60" s="57"/>
      <c r="L60" s="23"/>
      <c r="M60" s="61"/>
      <c r="N60" s="64"/>
      <c r="O60" s="43"/>
      <c r="Q60" s="19"/>
    </row>
    <row r="61" spans="1:17" ht="14.25" thickTop="1" x14ac:dyDescent="0.15"/>
    <row r="64" spans="1:17" ht="27.75" thickBot="1" x14ac:dyDescent="0.2">
      <c r="A64" s="73" t="s">
        <v>60</v>
      </c>
    </row>
    <row r="65" spans="1:19" x14ac:dyDescent="0.15">
      <c r="A65" s="347" t="s">
        <v>193</v>
      </c>
      <c r="B65" s="349" t="s">
        <v>5</v>
      </c>
      <c r="C65" s="342" t="s">
        <v>194</v>
      </c>
      <c r="D65" s="344" t="s">
        <v>1</v>
      </c>
      <c r="E65" s="361" t="s">
        <v>44</v>
      </c>
      <c r="F65" s="361"/>
      <c r="G65" s="362"/>
      <c r="H65" s="363" t="s">
        <v>56</v>
      </c>
      <c r="I65" s="361"/>
      <c r="J65" s="362"/>
      <c r="K65" s="363" t="s">
        <v>45</v>
      </c>
      <c r="L65" s="361"/>
      <c r="M65" s="361"/>
      <c r="N65" s="347" t="s">
        <v>63</v>
      </c>
      <c r="O65" s="364" t="s">
        <v>64</v>
      </c>
      <c r="Q65" s="346" t="s">
        <v>20</v>
      </c>
      <c r="R65" s="346" t="s">
        <v>11</v>
      </c>
      <c r="S65" s="346" t="s">
        <v>21</v>
      </c>
    </row>
    <row r="66" spans="1:19" ht="14.25" thickBot="1" x14ac:dyDescent="0.2">
      <c r="A66" s="348"/>
      <c r="B66" s="350"/>
      <c r="C66" s="343"/>
      <c r="D66" s="345"/>
      <c r="E66" s="39" t="s">
        <v>8</v>
      </c>
      <c r="F66" s="39" t="s">
        <v>46</v>
      </c>
      <c r="G66" s="40" t="s">
        <v>47</v>
      </c>
      <c r="H66" s="38" t="s">
        <v>8</v>
      </c>
      <c r="I66" s="39" t="s">
        <v>46</v>
      </c>
      <c r="J66" s="40" t="s">
        <v>47</v>
      </c>
      <c r="K66" s="38" t="s">
        <v>8</v>
      </c>
      <c r="L66" s="39" t="s">
        <v>46</v>
      </c>
      <c r="M66" s="39" t="s">
        <v>48</v>
      </c>
      <c r="N66" s="348"/>
      <c r="O66" s="365"/>
      <c r="Q66" s="346"/>
      <c r="R66" s="346"/>
      <c r="S66" s="346"/>
    </row>
    <row r="67" spans="1:19" ht="14.25" thickTop="1" x14ac:dyDescent="0.15">
      <c r="A67" s="47">
        <v>1</v>
      </c>
      <c r="B67" s="44" t="str">
        <f>IFERROR(VLOOKUP(A67,種目!$A$1:$B$40,2),"")</f>
        <v>100m</v>
      </c>
      <c r="C67" s="50"/>
      <c r="D67" s="65" t="str">
        <f>IFERROR(VLOOKUP(C67,選手女!$A$1:$E$100,5),"")</f>
        <v/>
      </c>
      <c r="E67" s="70"/>
      <c r="F67" s="20"/>
      <c r="G67" s="54"/>
      <c r="H67" s="53"/>
      <c r="I67" s="20"/>
      <c r="J67" s="54"/>
      <c r="K67" s="53"/>
      <c r="L67" s="20"/>
      <c r="M67" s="59"/>
      <c r="N67" s="62"/>
      <c r="O67" s="41"/>
      <c r="Q67" s="19"/>
    </row>
    <row r="68" spans="1:19" x14ac:dyDescent="0.15">
      <c r="A68" s="48">
        <v>1</v>
      </c>
      <c r="B68" s="45" t="str">
        <f>IFERROR(VLOOKUP(A68,種目!$A$1:$B$40,2),"")</f>
        <v>100m</v>
      </c>
      <c r="C68" s="51"/>
      <c r="D68" s="67" t="str">
        <f>IFERROR(VLOOKUP(C68,選手女!$A$1:$E$100,5),"")</f>
        <v/>
      </c>
      <c r="E68" s="71"/>
      <c r="F68" s="21"/>
      <c r="G68" s="56"/>
      <c r="H68" s="55"/>
      <c r="I68" s="21"/>
      <c r="J68" s="56"/>
      <c r="K68" s="55"/>
      <c r="L68" s="21"/>
      <c r="M68" s="60"/>
      <c r="N68" s="63"/>
      <c r="O68" s="42"/>
      <c r="Q68" s="19"/>
    </row>
    <row r="69" spans="1:19" ht="14.25" thickBot="1" x14ac:dyDescent="0.2">
      <c r="A69" s="48">
        <v>1</v>
      </c>
      <c r="B69" s="45" t="str">
        <f>IFERROR(VLOOKUP(A69,種目!$A$1:$B$40,2),"")</f>
        <v>100m</v>
      </c>
      <c r="C69" s="51"/>
      <c r="D69" s="67" t="str">
        <f>IFERROR(VLOOKUP(C69,選手女!$A$1:$E$100,5),"")</f>
        <v/>
      </c>
      <c r="E69" s="71"/>
      <c r="F69" s="21"/>
      <c r="G69" s="56"/>
      <c r="H69" s="55"/>
      <c r="I69" s="21"/>
      <c r="J69" s="56"/>
      <c r="K69" s="55"/>
      <c r="L69" s="21"/>
      <c r="M69" s="60"/>
      <c r="N69" s="63"/>
      <c r="O69" s="42"/>
      <c r="Q69" s="19"/>
    </row>
    <row r="70" spans="1:19" ht="14.25" thickTop="1" x14ac:dyDescent="0.15">
      <c r="A70" s="47">
        <v>2</v>
      </c>
      <c r="B70" s="44" t="str">
        <f>IFERROR(VLOOKUP(A70,種目!$A$1:$B$40,2),"")</f>
        <v>200m</v>
      </c>
      <c r="C70" s="50"/>
      <c r="D70" s="65" t="str">
        <f>IFERROR(VLOOKUP(C70,選手女!$A$1:$E$100,5),"")</f>
        <v/>
      </c>
      <c r="E70" s="70"/>
      <c r="F70" s="22"/>
      <c r="G70" s="54"/>
      <c r="H70" s="53"/>
      <c r="I70" s="22"/>
      <c r="J70" s="54"/>
      <c r="K70" s="53"/>
      <c r="L70" s="22"/>
      <c r="M70" s="59"/>
      <c r="N70" s="62"/>
      <c r="O70" s="41"/>
      <c r="Q70" s="19"/>
    </row>
    <row r="71" spans="1:19" x14ac:dyDescent="0.15">
      <c r="A71" s="48">
        <v>2</v>
      </c>
      <c r="B71" s="45" t="str">
        <f>IFERROR(VLOOKUP(A71,種目!$A$1:$B$40,2),"")</f>
        <v>200m</v>
      </c>
      <c r="C71" s="51"/>
      <c r="D71" s="67" t="str">
        <f>IFERROR(VLOOKUP(C71,選手女!$A$1:$E$100,5),"")</f>
        <v/>
      </c>
      <c r="E71" s="71"/>
      <c r="F71" s="21"/>
      <c r="G71" s="56"/>
      <c r="H71" s="55"/>
      <c r="I71" s="21"/>
      <c r="J71" s="56"/>
      <c r="K71" s="55"/>
      <c r="L71" s="21"/>
      <c r="M71" s="60"/>
      <c r="N71" s="63"/>
      <c r="O71" s="42"/>
      <c r="Q71" s="19"/>
    </row>
    <row r="72" spans="1:19" ht="14.25" thickBot="1" x14ac:dyDescent="0.2">
      <c r="A72" s="49">
        <v>2</v>
      </c>
      <c r="B72" s="46" t="str">
        <f>IFERROR(VLOOKUP(A72,種目!$A$1:$B$40,2),"")</f>
        <v>200m</v>
      </c>
      <c r="C72" s="52"/>
      <c r="D72" s="69" t="str">
        <f>IFERROR(VLOOKUP(C72,選手女!$A$1:$E$100,5),"")</f>
        <v/>
      </c>
      <c r="E72" s="72"/>
      <c r="F72" s="23"/>
      <c r="G72" s="58"/>
      <c r="H72" s="57"/>
      <c r="I72" s="23"/>
      <c r="J72" s="58"/>
      <c r="K72" s="57"/>
      <c r="L72" s="23"/>
      <c r="M72" s="61"/>
      <c r="N72" s="64"/>
      <c r="O72" s="43"/>
      <c r="Q72" s="19"/>
    </row>
    <row r="73" spans="1:19" ht="14.25" thickTop="1" x14ac:dyDescent="0.15">
      <c r="A73" s="47">
        <v>4</v>
      </c>
      <c r="B73" s="44" t="str">
        <f>IFERROR(VLOOKUP(A73,種目!$A$1:$B$40,2),"")</f>
        <v>400m</v>
      </c>
      <c r="C73" s="50"/>
      <c r="D73" s="65" t="str">
        <f>IFERROR(VLOOKUP(C73,選手女!$A$1:$E$100,5),"")</f>
        <v/>
      </c>
      <c r="E73" s="70"/>
      <c r="F73" s="20"/>
      <c r="G73" s="54"/>
      <c r="H73" s="53"/>
      <c r="I73" s="20"/>
      <c r="J73" s="54"/>
      <c r="K73" s="53"/>
      <c r="L73" s="20"/>
      <c r="M73" s="59"/>
      <c r="N73" s="62"/>
      <c r="O73" s="41"/>
      <c r="Q73" s="19"/>
    </row>
    <row r="74" spans="1:19" x14ac:dyDescent="0.15">
      <c r="A74" s="48">
        <v>4</v>
      </c>
      <c r="B74" s="45" t="str">
        <f>IFERROR(VLOOKUP(A74,種目!$A$1:$B$40,2),"")</f>
        <v>400m</v>
      </c>
      <c r="C74" s="51"/>
      <c r="D74" s="67" t="str">
        <f>IFERROR(VLOOKUP(C74,選手女!$A$1:$E$100,5),"")</f>
        <v/>
      </c>
      <c r="E74" s="71"/>
      <c r="F74" s="21"/>
      <c r="G74" s="56"/>
      <c r="H74" s="55"/>
      <c r="I74" s="21"/>
      <c r="J74" s="56"/>
      <c r="K74" s="55"/>
      <c r="L74" s="21"/>
      <c r="M74" s="60"/>
      <c r="N74" s="63"/>
      <c r="O74" s="42"/>
      <c r="Q74" s="19"/>
    </row>
    <row r="75" spans="1:19" ht="14.25" thickBot="1" x14ac:dyDescent="0.2">
      <c r="A75" s="48">
        <v>4</v>
      </c>
      <c r="B75" s="45" t="str">
        <f>IFERROR(VLOOKUP(A75,種目!$A$1:$B$40,2),"")</f>
        <v>400m</v>
      </c>
      <c r="C75" s="51"/>
      <c r="D75" s="67" t="str">
        <f>IFERROR(VLOOKUP(C75,選手女!$A$1:$E$100,5),"")</f>
        <v/>
      </c>
      <c r="E75" s="71"/>
      <c r="F75" s="21"/>
      <c r="G75" s="56"/>
      <c r="H75" s="55"/>
      <c r="I75" s="21"/>
      <c r="J75" s="56"/>
      <c r="K75" s="55"/>
      <c r="L75" s="21"/>
      <c r="M75" s="60"/>
      <c r="N75" s="63"/>
      <c r="O75" s="42"/>
      <c r="Q75" s="19"/>
    </row>
    <row r="76" spans="1:19" ht="14.25" thickTop="1" x14ac:dyDescent="0.15">
      <c r="A76" s="47">
        <v>8</v>
      </c>
      <c r="B76" s="44" t="str">
        <f>IFERROR(VLOOKUP(A76,種目!$A$1:$B$40,2),"")</f>
        <v>800m</v>
      </c>
      <c r="C76" s="50"/>
      <c r="D76" s="65" t="str">
        <f>IFERROR(VLOOKUP(C76,選手女!$A$1:$E$100,5),"")</f>
        <v/>
      </c>
      <c r="E76" s="70"/>
      <c r="F76" s="22"/>
      <c r="G76" s="54"/>
      <c r="H76" s="53"/>
      <c r="I76" s="22"/>
      <c r="J76" s="54"/>
      <c r="K76" s="53"/>
      <c r="L76" s="22"/>
      <c r="M76" s="59"/>
      <c r="N76" s="62"/>
      <c r="O76" s="41"/>
      <c r="Q76" s="19"/>
    </row>
    <row r="77" spans="1:19" x14ac:dyDescent="0.15">
      <c r="A77" s="48">
        <v>8</v>
      </c>
      <c r="B77" s="45" t="str">
        <f>IFERROR(VLOOKUP(A77,種目!$A$1:$B$40,2),"")</f>
        <v>800m</v>
      </c>
      <c r="C77" s="51"/>
      <c r="D77" s="67" t="str">
        <f>IFERROR(VLOOKUP(C77,選手女!$A$1:$E$100,5),"")</f>
        <v/>
      </c>
      <c r="E77" s="71"/>
      <c r="F77" s="21"/>
      <c r="G77" s="56"/>
      <c r="H77" s="55"/>
      <c r="I77" s="21"/>
      <c r="J77" s="56"/>
      <c r="K77" s="55"/>
      <c r="L77" s="21"/>
      <c r="M77" s="60"/>
      <c r="N77" s="63"/>
      <c r="O77" s="42"/>
      <c r="Q77" s="19"/>
    </row>
    <row r="78" spans="1:19" ht="14.25" thickBot="1" x14ac:dyDescent="0.2">
      <c r="A78" s="49">
        <v>8</v>
      </c>
      <c r="B78" s="46" t="str">
        <f>IFERROR(VLOOKUP(A78,種目!$A$1:$B$40,2),"")</f>
        <v>800m</v>
      </c>
      <c r="C78" s="52"/>
      <c r="D78" s="69" t="str">
        <f>IFERROR(VLOOKUP(C78,選手女!$A$1:$E$100,5),"")</f>
        <v/>
      </c>
      <c r="E78" s="72"/>
      <c r="F78" s="23"/>
      <c r="G78" s="58"/>
      <c r="H78" s="57"/>
      <c r="I78" s="23"/>
      <c r="J78" s="58"/>
      <c r="K78" s="57"/>
      <c r="L78" s="23"/>
      <c r="M78" s="61"/>
      <c r="N78" s="64"/>
      <c r="O78" s="43"/>
      <c r="Q78" s="19"/>
    </row>
    <row r="79" spans="1:19" ht="14.25" thickTop="1" x14ac:dyDescent="0.15">
      <c r="A79" s="47">
        <v>15</v>
      </c>
      <c r="B79" s="44" t="str">
        <f>IFERROR(VLOOKUP(A79,種目!$A$1:$B$40,2),"")</f>
        <v>1500m</v>
      </c>
      <c r="C79" s="50"/>
      <c r="D79" s="65" t="str">
        <f>IFERROR(VLOOKUP(C79,選手女!$A$1:$E$100,5),"")</f>
        <v/>
      </c>
      <c r="E79" s="70"/>
      <c r="F79" s="20"/>
      <c r="G79" s="54"/>
      <c r="H79" s="53"/>
      <c r="I79" s="20"/>
      <c r="J79" s="54"/>
      <c r="K79" s="53"/>
      <c r="L79" s="20"/>
      <c r="M79" s="59"/>
      <c r="N79" s="62"/>
      <c r="O79" s="41"/>
      <c r="Q79" s="19"/>
    </row>
    <row r="80" spans="1:19" x14ac:dyDescent="0.15">
      <c r="A80" s="48">
        <v>15</v>
      </c>
      <c r="B80" s="45" t="str">
        <f>IFERROR(VLOOKUP(A80,種目!$A$1:$B$40,2),"")</f>
        <v>1500m</v>
      </c>
      <c r="C80" s="51"/>
      <c r="D80" s="67" t="str">
        <f>IFERROR(VLOOKUP(C80,選手女!$A$1:$E$100,5),"")</f>
        <v/>
      </c>
      <c r="E80" s="71"/>
      <c r="F80" s="21"/>
      <c r="G80" s="56"/>
      <c r="H80" s="55"/>
      <c r="I80" s="21"/>
      <c r="J80" s="56"/>
      <c r="K80" s="55"/>
      <c r="L80" s="21"/>
      <c r="M80" s="60"/>
      <c r="N80" s="63"/>
      <c r="O80" s="42"/>
      <c r="Q80" s="19"/>
    </row>
    <row r="81" spans="1:17" ht="14.25" thickBot="1" x14ac:dyDescent="0.2">
      <c r="A81" s="48">
        <v>15</v>
      </c>
      <c r="B81" s="45" t="str">
        <f>IFERROR(VLOOKUP(A81,種目!$A$1:$B$40,2),"")</f>
        <v>1500m</v>
      </c>
      <c r="C81" s="51"/>
      <c r="D81" s="67" t="str">
        <f>IFERROR(VLOOKUP(C81,選手女!$A$1:$E$100,5),"")</f>
        <v/>
      </c>
      <c r="E81" s="71"/>
      <c r="F81" s="21"/>
      <c r="G81" s="56"/>
      <c r="H81" s="55"/>
      <c r="I81" s="21"/>
      <c r="J81" s="56"/>
      <c r="K81" s="55"/>
      <c r="L81" s="21"/>
      <c r="M81" s="60"/>
      <c r="N81" s="63"/>
      <c r="O81" s="42"/>
      <c r="Q81" s="19"/>
    </row>
    <row r="82" spans="1:17" ht="14.25" thickTop="1" x14ac:dyDescent="0.15">
      <c r="A82" s="47">
        <v>30</v>
      </c>
      <c r="B82" s="44" t="str">
        <f>IFERROR(VLOOKUP(A82,種目!$A$1:$B$40,2),"")</f>
        <v>3000m</v>
      </c>
      <c r="C82" s="50"/>
      <c r="D82" s="65" t="str">
        <f>IFERROR(VLOOKUP(C82,選手女!$A$1:$E$100,5),"")</f>
        <v/>
      </c>
      <c r="E82" s="70"/>
      <c r="F82" s="22"/>
      <c r="G82" s="54"/>
      <c r="H82" s="53"/>
      <c r="I82" s="22"/>
      <c r="J82" s="54"/>
      <c r="K82" s="53"/>
      <c r="L82" s="22"/>
      <c r="M82" s="59"/>
      <c r="N82" s="62"/>
      <c r="O82" s="41"/>
      <c r="Q82" s="19"/>
    </row>
    <row r="83" spans="1:17" x14ac:dyDescent="0.15">
      <c r="A83" s="48">
        <v>30</v>
      </c>
      <c r="B83" s="45" t="str">
        <f>IFERROR(VLOOKUP(A83,種目!$A$1:$B$40,2),"")</f>
        <v>3000m</v>
      </c>
      <c r="C83" s="51"/>
      <c r="D83" s="67" t="str">
        <f>IFERROR(VLOOKUP(C83,選手女!$A$1:$E$100,5),"")</f>
        <v/>
      </c>
      <c r="E83" s="71"/>
      <c r="F83" s="21"/>
      <c r="G83" s="56"/>
      <c r="H83" s="55"/>
      <c r="I83" s="21"/>
      <c r="J83" s="56"/>
      <c r="K83" s="55"/>
      <c r="L83" s="21"/>
      <c r="M83" s="60"/>
      <c r="N83" s="63"/>
      <c r="O83" s="42"/>
      <c r="Q83" s="19"/>
    </row>
    <row r="84" spans="1:17" ht="14.25" thickBot="1" x14ac:dyDescent="0.2">
      <c r="A84" s="49">
        <v>30</v>
      </c>
      <c r="B84" s="46" t="str">
        <f>IFERROR(VLOOKUP(A84,種目!$A$1:$B$40,2),"")</f>
        <v>3000m</v>
      </c>
      <c r="C84" s="52"/>
      <c r="D84" s="69" t="str">
        <f>IFERROR(VLOOKUP(C84,選手女!$A$1:$E$100,5),"")</f>
        <v/>
      </c>
      <c r="E84" s="72"/>
      <c r="F84" s="23"/>
      <c r="G84" s="58"/>
      <c r="H84" s="57"/>
      <c r="I84" s="23"/>
      <c r="J84" s="58"/>
      <c r="K84" s="57"/>
      <c r="L84" s="23"/>
      <c r="M84" s="61"/>
      <c r="N84" s="64"/>
      <c r="O84" s="43"/>
      <c r="Q84" s="19"/>
    </row>
    <row r="85" spans="1:17" ht="14.25" thickTop="1" x14ac:dyDescent="0.15">
      <c r="A85" s="47">
        <v>100</v>
      </c>
      <c r="B85" s="44" t="str">
        <f>IFERROR(VLOOKUP(A85,種目!$A$1:$B$40,2),"")</f>
        <v>100mH</v>
      </c>
      <c r="C85" s="50"/>
      <c r="D85" s="65" t="str">
        <f>IFERROR(VLOOKUP(C85,選手女!$A$1:$E$100,5),"")</f>
        <v/>
      </c>
      <c r="E85" s="70"/>
      <c r="F85" s="20"/>
      <c r="G85" s="54"/>
      <c r="H85" s="53"/>
      <c r="I85" s="20"/>
      <c r="J85" s="54"/>
      <c r="K85" s="53"/>
      <c r="L85" s="20"/>
      <c r="M85" s="59"/>
      <c r="N85" s="62"/>
      <c r="O85" s="41"/>
      <c r="Q85" s="19"/>
    </row>
    <row r="86" spans="1:17" x14ac:dyDescent="0.15">
      <c r="A86" s="48">
        <v>100</v>
      </c>
      <c r="B86" s="45" t="str">
        <f>IFERROR(VLOOKUP(A86,種目!$A$1:$B$40,2),"")</f>
        <v>100mH</v>
      </c>
      <c r="C86" s="51"/>
      <c r="D86" s="67" t="str">
        <f>IFERROR(VLOOKUP(C86,選手女!$A$1:$E$100,5),"")</f>
        <v/>
      </c>
      <c r="E86" s="71"/>
      <c r="F86" s="21"/>
      <c r="G86" s="56"/>
      <c r="H86" s="55"/>
      <c r="I86" s="21"/>
      <c r="J86" s="56"/>
      <c r="K86" s="55"/>
      <c r="L86" s="21"/>
      <c r="M86" s="60"/>
      <c r="N86" s="63"/>
      <c r="O86" s="42"/>
      <c r="Q86" s="19"/>
    </row>
    <row r="87" spans="1:17" ht="14.25" thickBot="1" x14ac:dyDescent="0.2">
      <c r="A87" s="48">
        <v>100</v>
      </c>
      <c r="B87" s="45" t="str">
        <f>IFERROR(VLOOKUP(A87,種目!$A$1:$B$40,2),"")</f>
        <v>100mH</v>
      </c>
      <c r="C87" s="51"/>
      <c r="D87" s="67" t="str">
        <f>IFERROR(VLOOKUP(C87,選手女!$A$1:$E$100,5),"")</f>
        <v/>
      </c>
      <c r="E87" s="71"/>
      <c r="F87" s="21"/>
      <c r="G87" s="56"/>
      <c r="H87" s="55"/>
      <c r="I87" s="21"/>
      <c r="J87" s="56"/>
      <c r="K87" s="55"/>
      <c r="L87" s="21"/>
      <c r="M87" s="60"/>
      <c r="N87" s="63"/>
      <c r="O87" s="42"/>
      <c r="Q87" s="19"/>
    </row>
    <row r="88" spans="1:17" ht="14.25" thickTop="1" x14ac:dyDescent="0.15">
      <c r="A88" s="47">
        <v>400</v>
      </c>
      <c r="B88" s="44" t="str">
        <f>IFERROR(VLOOKUP(A88,種目!$A$1:$B$40,2),"")</f>
        <v>400mH</v>
      </c>
      <c r="C88" s="50"/>
      <c r="D88" s="65" t="str">
        <f>IFERROR(VLOOKUP(C88,選手女!$A$1:$E$100,5),"")</f>
        <v/>
      </c>
      <c r="E88" s="70"/>
      <c r="F88" s="22"/>
      <c r="G88" s="54"/>
      <c r="H88" s="53"/>
      <c r="I88" s="22"/>
      <c r="J88" s="54"/>
      <c r="K88" s="53"/>
      <c r="L88" s="22"/>
      <c r="M88" s="59"/>
      <c r="N88" s="62"/>
      <c r="O88" s="41"/>
      <c r="Q88" s="19"/>
    </row>
    <row r="89" spans="1:17" x14ac:dyDescent="0.15">
      <c r="A89" s="48">
        <v>400</v>
      </c>
      <c r="B89" s="45" t="str">
        <f>IFERROR(VLOOKUP(A89,種目!$A$1:$B$40,2),"")</f>
        <v>400mH</v>
      </c>
      <c r="C89" s="51"/>
      <c r="D89" s="67" t="str">
        <f>IFERROR(VLOOKUP(C89,選手女!$A$1:$E$100,5),"")</f>
        <v/>
      </c>
      <c r="E89" s="71"/>
      <c r="F89" s="21"/>
      <c r="G89" s="56"/>
      <c r="H89" s="55"/>
      <c r="I89" s="21"/>
      <c r="J89" s="56"/>
      <c r="K89" s="55"/>
      <c r="L89" s="21"/>
      <c r="M89" s="60"/>
      <c r="N89" s="63"/>
      <c r="O89" s="42"/>
      <c r="Q89" s="19"/>
    </row>
    <row r="90" spans="1:17" ht="14.25" thickBot="1" x14ac:dyDescent="0.2">
      <c r="A90" s="49">
        <v>400</v>
      </c>
      <c r="B90" s="46" t="str">
        <f>IFERROR(VLOOKUP(A90,種目!$A$1:$B$40,2),"")</f>
        <v>400mH</v>
      </c>
      <c r="C90" s="52"/>
      <c r="D90" s="69" t="str">
        <f>IFERROR(VLOOKUP(C90,選手女!$A$1:$E$100,5),"")</f>
        <v/>
      </c>
      <c r="E90" s="72"/>
      <c r="F90" s="23"/>
      <c r="G90" s="58"/>
      <c r="H90" s="57"/>
      <c r="I90" s="23"/>
      <c r="J90" s="58"/>
      <c r="K90" s="57"/>
      <c r="L90" s="23"/>
      <c r="M90" s="61"/>
      <c r="N90" s="64"/>
      <c r="O90" s="43"/>
      <c r="Q90" s="19"/>
    </row>
    <row r="91" spans="1:17" ht="14.25" thickTop="1" x14ac:dyDescent="0.15">
      <c r="A91" s="47">
        <v>20001</v>
      </c>
      <c r="B91" s="44" t="str">
        <f>IFERROR(VLOOKUP(A91,種目!$A$1:$B$40,2),"")</f>
        <v>走高跳</v>
      </c>
      <c r="C91" s="50"/>
      <c r="D91" s="65" t="str">
        <f>IFERROR(VLOOKUP(C91,選手女!$A$1:$E$100,5),"")</f>
        <v/>
      </c>
      <c r="E91" s="70"/>
      <c r="F91" s="20"/>
      <c r="G91" s="54"/>
      <c r="H91" s="53"/>
      <c r="I91" s="20"/>
      <c r="J91" s="54"/>
      <c r="K91" s="53"/>
      <c r="L91" s="20"/>
      <c r="M91" s="59"/>
      <c r="N91" s="62"/>
      <c r="O91" s="41"/>
      <c r="Q91" s="19"/>
    </row>
    <row r="92" spans="1:17" x14ac:dyDescent="0.15">
      <c r="A92" s="48">
        <v>20001</v>
      </c>
      <c r="B92" s="45" t="str">
        <f>IFERROR(VLOOKUP(A92,種目!$A$1:$B$40,2),"")</f>
        <v>走高跳</v>
      </c>
      <c r="C92" s="51"/>
      <c r="D92" s="67" t="str">
        <f>IFERROR(VLOOKUP(C92,選手女!$A$1:$E$100,5),"")</f>
        <v/>
      </c>
      <c r="E92" s="71"/>
      <c r="F92" s="21"/>
      <c r="G92" s="56"/>
      <c r="H92" s="55"/>
      <c r="I92" s="21"/>
      <c r="J92" s="56"/>
      <c r="K92" s="55"/>
      <c r="L92" s="21"/>
      <c r="M92" s="60"/>
      <c r="N92" s="63"/>
      <c r="O92" s="42"/>
      <c r="Q92" s="19"/>
    </row>
    <row r="93" spans="1:17" ht="14.25" thickBot="1" x14ac:dyDescent="0.2">
      <c r="A93" s="48">
        <v>20001</v>
      </c>
      <c r="B93" s="45" t="str">
        <f>IFERROR(VLOOKUP(A93,種目!$A$1:$B$40,2),"")</f>
        <v>走高跳</v>
      </c>
      <c r="C93" s="51"/>
      <c r="D93" s="67" t="str">
        <f>IFERROR(VLOOKUP(C93,選手女!$A$1:$E$100,5),"")</f>
        <v/>
      </c>
      <c r="E93" s="71"/>
      <c r="F93" s="21"/>
      <c r="G93" s="56"/>
      <c r="H93" s="55"/>
      <c r="I93" s="21"/>
      <c r="J93" s="56"/>
      <c r="K93" s="55"/>
      <c r="L93" s="21"/>
      <c r="M93" s="60"/>
      <c r="N93" s="63"/>
      <c r="O93" s="42"/>
      <c r="Q93" s="19"/>
    </row>
    <row r="94" spans="1:17" ht="14.25" thickTop="1" x14ac:dyDescent="0.15">
      <c r="A94" s="47">
        <v>20003</v>
      </c>
      <c r="B94" s="44" t="str">
        <f>IFERROR(VLOOKUP(A94,種目!$A$1:$B$40,2),"")</f>
        <v>走幅跳</v>
      </c>
      <c r="C94" s="50"/>
      <c r="D94" s="65" t="str">
        <f>IFERROR(VLOOKUP(C94,選手女!$A$1:$E$100,5),"")</f>
        <v/>
      </c>
      <c r="E94" s="70"/>
      <c r="F94" s="22"/>
      <c r="G94" s="54"/>
      <c r="H94" s="53"/>
      <c r="I94" s="22"/>
      <c r="J94" s="54"/>
      <c r="K94" s="53"/>
      <c r="L94" s="22"/>
      <c r="M94" s="59"/>
      <c r="N94" s="62"/>
      <c r="O94" s="41"/>
      <c r="Q94" s="19"/>
    </row>
    <row r="95" spans="1:17" x14ac:dyDescent="0.15">
      <c r="A95" s="48">
        <v>20003</v>
      </c>
      <c r="B95" s="45" t="str">
        <f>IFERROR(VLOOKUP(A95,種目!$A$1:$B$40,2),"")</f>
        <v>走幅跳</v>
      </c>
      <c r="C95" s="51"/>
      <c r="D95" s="67" t="str">
        <f>IFERROR(VLOOKUP(C95,選手女!$A$1:$E$100,5),"")</f>
        <v/>
      </c>
      <c r="E95" s="71"/>
      <c r="F95" s="21"/>
      <c r="G95" s="56"/>
      <c r="H95" s="55"/>
      <c r="I95" s="21"/>
      <c r="J95" s="56"/>
      <c r="K95" s="55"/>
      <c r="L95" s="21"/>
      <c r="M95" s="60"/>
      <c r="N95" s="63"/>
      <c r="O95" s="42"/>
      <c r="Q95" s="19"/>
    </row>
    <row r="96" spans="1:17" ht="14.25" thickBot="1" x14ac:dyDescent="0.2">
      <c r="A96" s="49">
        <v>20003</v>
      </c>
      <c r="B96" s="46" t="str">
        <f>IFERROR(VLOOKUP(A96,種目!$A$1:$B$40,2),"")</f>
        <v>走幅跳</v>
      </c>
      <c r="C96" s="52"/>
      <c r="D96" s="69" t="str">
        <f>IFERROR(VLOOKUP(C96,選手女!$A$1:$E$100,5),"")</f>
        <v/>
      </c>
      <c r="E96" s="72"/>
      <c r="F96" s="23"/>
      <c r="G96" s="58"/>
      <c r="H96" s="57"/>
      <c r="I96" s="23"/>
      <c r="J96" s="58"/>
      <c r="K96" s="57"/>
      <c r="L96" s="23"/>
      <c r="M96" s="61"/>
      <c r="N96" s="64"/>
      <c r="O96" s="43"/>
      <c r="Q96" s="19"/>
    </row>
    <row r="97" spans="1:17" ht="14.25" thickTop="1" x14ac:dyDescent="0.15">
      <c r="A97" s="47">
        <v>20010</v>
      </c>
      <c r="B97" s="44" t="str">
        <f>IFERROR(VLOOKUP(A97,種目!$A$1:$B$40,2),"")</f>
        <v>砲丸投</v>
      </c>
      <c r="C97" s="50"/>
      <c r="D97" s="65" t="str">
        <f>IFERROR(VLOOKUP(C97,選手女!$A$1:$E$100,5),"")</f>
        <v/>
      </c>
      <c r="E97" s="70"/>
      <c r="F97" s="20"/>
      <c r="G97" s="54"/>
      <c r="H97" s="53"/>
      <c r="I97" s="20"/>
      <c r="J97" s="54"/>
      <c r="K97" s="53"/>
      <c r="L97" s="20"/>
      <c r="M97" s="59"/>
      <c r="N97" s="62"/>
      <c r="O97" s="41"/>
      <c r="Q97" s="19"/>
    </row>
    <row r="98" spans="1:17" x14ac:dyDescent="0.15">
      <c r="A98" s="48">
        <v>20010</v>
      </c>
      <c r="B98" s="45" t="str">
        <f>IFERROR(VLOOKUP(A98,種目!$A$1:$B$40,2),"")</f>
        <v>砲丸投</v>
      </c>
      <c r="C98" s="51"/>
      <c r="D98" s="67" t="str">
        <f>IFERROR(VLOOKUP(C98,選手女!$A$1:$E$100,5),"")</f>
        <v/>
      </c>
      <c r="E98" s="71"/>
      <c r="F98" s="21"/>
      <c r="G98" s="56"/>
      <c r="H98" s="55"/>
      <c r="I98" s="21"/>
      <c r="J98" s="56"/>
      <c r="K98" s="55"/>
      <c r="L98" s="21"/>
      <c r="M98" s="60"/>
      <c r="N98" s="63"/>
      <c r="O98" s="42"/>
      <c r="Q98" s="19"/>
    </row>
    <row r="99" spans="1:17" ht="14.25" thickBot="1" x14ac:dyDescent="0.2">
      <c r="A99" s="48">
        <v>20010</v>
      </c>
      <c r="B99" s="45" t="str">
        <f>IFERROR(VLOOKUP(A99,種目!$A$1:$B$40,2),"")</f>
        <v>砲丸投</v>
      </c>
      <c r="C99" s="51"/>
      <c r="D99" s="67" t="str">
        <f>IFERROR(VLOOKUP(C99,選手女!$A$1:$E$100,5),"")</f>
        <v/>
      </c>
      <c r="E99" s="71"/>
      <c r="F99" s="21"/>
      <c r="G99" s="56"/>
      <c r="H99" s="55"/>
      <c r="I99" s="21"/>
      <c r="J99" s="56"/>
      <c r="K99" s="55"/>
      <c r="L99" s="21"/>
      <c r="M99" s="60"/>
      <c r="N99" s="63"/>
      <c r="O99" s="42"/>
      <c r="Q99" s="19"/>
    </row>
    <row r="100" spans="1:17" ht="14.25" thickTop="1" x14ac:dyDescent="0.15">
      <c r="A100" s="47">
        <v>20020</v>
      </c>
      <c r="B100" s="44" t="str">
        <f>IFERROR(VLOOKUP(A100,種目!$A$1:$B$40,2),"")</f>
        <v>円盤投</v>
      </c>
      <c r="C100" s="50"/>
      <c r="D100" s="65" t="str">
        <f>IFERROR(VLOOKUP(C100,選手女!$A$1:$E$100,5),"")</f>
        <v/>
      </c>
      <c r="E100" s="70"/>
      <c r="F100" s="22"/>
      <c r="G100" s="54"/>
      <c r="H100" s="53"/>
      <c r="I100" s="22"/>
      <c r="J100" s="54"/>
      <c r="K100" s="53"/>
      <c r="L100" s="22"/>
      <c r="M100" s="59"/>
      <c r="N100" s="62"/>
      <c r="O100" s="41"/>
      <c r="Q100" s="19"/>
    </row>
    <row r="101" spans="1:17" x14ac:dyDescent="0.15">
      <c r="A101" s="48">
        <v>20020</v>
      </c>
      <c r="B101" s="45" t="str">
        <f>IFERROR(VLOOKUP(A101,種目!$A$1:$B$40,2),"")</f>
        <v>円盤投</v>
      </c>
      <c r="C101" s="51"/>
      <c r="D101" s="67" t="str">
        <f>IFERROR(VLOOKUP(C101,選手女!$A$1:$E$100,5),"")</f>
        <v/>
      </c>
      <c r="E101" s="71"/>
      <c r="F101" s="21"/>
      <c r="G101" s="56"/>
      <c r="H101" s="55"/>
      <c r="I101" s="21"/>
      <c r="J101" s="56"/>
      <c r="K101" s="55"/>
      <c r="L101" s="21"/>
      <c r="M101" s="60"/>
      <c r="N101" s="63"/>
      <c r="O101" s="42"/>
      <c r="Q101" s="19"/>
    </row>
    <row r="102" spans="1:17" ht="14.25" thickBot="1" x14ac:dyDescent="0.2">
      <c r="A102" s="49">
        <v>20020</v>
      </c>
      <c r="B102" s="46" t="str">
        <f>IFERROR(VLOOKUP(A102,種目!$A$1:$B$40,2),"")</f>
        <v>円盤投</v>
      </c>
      <c r="C102" s="52"/>
      <c r="D102" s="69" t="str">
        <f>IFERROR(VLOOKUP(C102,選手女!$A$1:$E$100,5),"")</f>
        <v/>
      </c>
      <c r="E102" s="72"/>
      <c r="F102" s="23"/>
      <c r="G102" s="58"/>
      <c r="H102" s="57"/>
      <c r="I102" s="23"/>
      <c r="J102" s="58"/>
      <c r="K102" s="57"/>
      <c r="L102" s="23"/>
      <c r="M102" s="61"/>
      <c r="N102" s="64"/>
      <c r="O102" s="43"/>
      <c r="Q102" s="19"/>
    </row>
    <row r="103" spans="1:17" ht="14.25" thickTop="1" x14ac:dyDescent="0.15">
      <c r="A103" s="47">
        <v>20040</v>
      </c>
      <c r="B103" s="44" t="str">
        <f>IFERROR(VLOOKUP(A103,種目!$A$1:$B$40,2),"")</f>
        <v>やり投</v>
      </c>
      <c r="C103" s="50"/>
      <c r="D103" s="65" t="str">
        <f>IFERROR(VLOOKUP(C103,選手女!$A$1:$E$100,5),"")</f>
        <v/>
      </c>
      <c r="E103" s="70"/>
      <c r="F103" s="20"/>
      <c r="G103" s="54"/>
      <c r="H103" s="53"/>
      <c r="I103" s="20"/>
      <c r="J103" s="54"/>
      <c r="K103" s="53"/>
      <c r="L103" s="20"/>
      <c r="M103" s="59"/>
      <c r="N103" s="62"/>
      <c r="O103" s="41"/>
      <c r="Q103" s="19"/>
    </row>
    <row r="104" spans="1:17" x14ac:dyDescent="0.15">
      <c r="A104" s="48">
        <v>20040</v>
      </c>
      <c r="B104" s="45" t="str">
        <f>IFERROR(VLOOKUP(A104,種目!$A$1:$B$40,2),"")</f>
        <v>やり投</v>
      </c>
      <c r="C104" s="51"/>
      <c r="D104" s="67" t="str">
        <f>IFERROR(VLOOKUP(C104,選手女!$A$1:$E$100,5),"")</f>
        <v/>
      </c>
      <c r="E104" s="71"/>
      <c r="F104" s="21"/>
      <c r="G104" s="56"/>
      <c r="H104" s="55"/>
      <c r="I104" s="21"/>
      <c r="J104" s="56"/>
      <c r="K104" s="55"/>
      <c r="L104" s="21"/>
      <c r="M104" s="60"/>
      <c r="N104" s="63"/>
      <c r="O104" s="42"/>
      <c r="Q104" s="19"/>
    </row>
    <row r="105" spans="1:17" ht="14.25" thickBot="1" x14ac:dyDescent="0.2">
      <c r="A105" s="48">
        <v>20040</v>
      </c>
      <c r="B105" s="45" t="str">
        <f>IFERROR(VLOOKUP(A105,種目!$A$1:$B$40,2),"")</f>
        <v>やり投</v>
      </c>
      <c r="C105" s="51"/>
      <c r="D105" s="67" t="str">
        <f>IFERROR(VLOOKUP(C105,選手女!$A$1:$E$100,5),"")</f>
        <v/>
      </c>
      <c r="E105" s="71"/>
      <c r="F105" s="21"/>
      <c r="G105" s="56"/>
      <c r="H105" s="55"/>
      <c r="I105" s="21"/>
      <c r="J105" s="56"/>
      <c r="K105" s="55"/>
      <c r="L105" s="21"/>
      <c r="M105" s="60"/>
      <c r="N105" s="63"/>
      <c r="O105" s="42"/>
      <c r="Q105" s="19"/>
    </row>
    <row r="106" spans="1:17" ht="14.25" thickTop="1" x14ac:dyDescent="0.15">
      <c r="A106" s="47">
        <v>20060</v>
      </c>
      <c r="B106" s="44" t="str">
        <f>IFERROR(VLOOKUP(A106,種目!$A$1:$B$40,2),"")</f>
        <v>７種競技</v>
      </c>
      <c r="C106" s="50"/>
      <c r="D106" s="65" t="str">
        <f>IFERROR(VLOOKUP(C106,選手女!$A$1:$E$100,5),"")</f>
        <v/>
      </c>
      <c r="E106" s="70"/>
      <c r="F106" s="22"/>
      <c r="G106" s="54"/>
      <c r="H106" s="53"/>
      <c r="I106" s="22"/>
      <c r="J106" s="54"/>
      <c r="K106" s="53"/>
      <c r="L106" s="22"/>
      <c r="M106" s="59"/>
      <c r="N106" s="62"/>
      <c r="O106" s="41"/>
      <c r="Q106" s="19"/>
    </row>
    <row r="107" spans="1:17" x14ac:dyDescent="0.15">
      <c r="A107" s="48">
        <v>20060</v>
      </c>
      <c r="B107" s="45" t="str">
        <f>IFERROR(VLOOKUP(A107,種目!$A$1:$B$40,2),"")</f>
        <v>７種競技</v>
      </c>
      <c r="C107" s="51"/>
      <c r="D107" s="67" t="str">
        <f>IFERROR(VLOOKUP(C107,選手女!$A$1:$E$100,5),"")</f>
        <v/>
      </c>
      <c r="E107" s="71"/>
      <c r="F107" s="21"/>
      <c r="G107" s="56"/>
      <c r="H107" s="55"/>
      <c r="I107" s="21"/>
      <c r="J107" s="56"/>
      <c r="K107" s="55"/>
      <c r="L107" s="21"/>
      <c r="M107" s="60"/>
      <c r="N107" s="63"/>
      <c r="O107" s="42"/>
      <c r="Q107" s="19"/>
    </row>
    <row r="108" spans="1:17" ht="14.25" thickBot="1" x14ac:dyDescent="0.2">
      <c r="A108" s="49">
        <v>20060</v>
      </c>
      <c r="B108" s="46" t="str">
        <f>IFERROR(VLOOKUP(A108,種目!$A$1:$B$40,2),"")</f>
        <v>７種競技</v>
      </c>
      <c r="C108" s="52"/>
      <c r="D108" s="69" t="str">
        <f>IFERROR(VLOOKUP(C108,選手女!$A$1:$E$100,5),"")</f>
        <v/>
      </c>
      <c r="E108" s="72"/>
      <c r="F108" s="23"/>
      <c r="G108" s="58"/>
      <c r="H108" s="57"/>
      <c r="I108" s="23"/>
      <c r="J108" s="58"/>
      <c r="K108" s="57"/>
      <c r="L108" s="23"/>
      <c r="M108" s="61"/>
      <c r="N108" s="64"/>
      <c r="O108" s="43"/>
      <c r="Q108" s="19"/>
    </row>
    <row r="109" spans="1:17" ht="14.25" thickTop="1" x14ac:dyDescent="0.15">
      <c r="A109" s="47"/>
      <c r="B109" s="44" t="str">
        <f>IFERROR(VLOOKUP(A109,種目!$A$1:$B$40,2),"")</f>
        <v/>
      </c>
      <c r="C109" s="50"/>
      <c r="D109" s="65" t="str">
        <f>IFERROR(VLOOKUP(C109,選手女!$A$1:$E$100,5),"")</f>
        <v/>
      </c>
      <c r="E109" s="70"/>
      <c r="F109" s="20"/>
      <c r="G109" s="54"/>
      <c r="H109" s="53"/>
      <c r="I109" s="20"/>
      <c r="J109" s="54"/>
      <c r="K109" s="53"/>
      <c r="L109" s="20"/>
      <c r="M109" s="59"/>
      <c r="N109" s="62"/>
      <c r="O109" s="41"/>
      <c r="Q109" s="19"/>
    </row>
    <row r="110" spans="1:17" x14ac:dyDescent="0.15">
      <c r="A110" s="48"/>
      <c r="B110" s="45" t="str">
        <f>IFERROR(VLOOKUP(A110,種目!$A$1:$B$40,2),"")</f>
        <v/>
      </c>
      <c r="C110" s="51"/>
      <c r="D110" s="67" t="str">
        <f>IFERROR(VLOOKUP(C110,選手女!$A$1:$E$100,5),"")</f>
        <v/>
      </c>
      <c r="E110" s="71"/>
      <c r="F110" s="21"/>
      <c r="G110" s="56"/>
      <c r="H110" s="55"/>
      <c r="I110" s="21"/>
      <c r="J110" s="56"/>
      <c r="K110" s="55"/>
      <c r="L110" s="21"/>
      <c r="M110" s="60"/>
      <c r="N110" s="63"/>
      <c r="O110" s="42"/>
      <c r="Q110" s="19"/>
    </row>
    <row r="111" spans="1:17" ht="14.25" thickBot="1" x14ac:dyDescent="0.2">
      <c r="A111" s="48"/>
      <c r="B111" s="45" t="str">
        <f>IFERROR(VLOOKUP(A111,種目!$A$1:$B$40,2),"")</f>
        <v/>
      </c>
      <c r="C111" s="51"/>
      <c r="D111" s="67" t="str">
        <f>IFERROR(VLOOKUP(C111,選手女!$A$1:$E$100,5),"")</f>
        <v/>
      </c>
      <c r="E111" s="71"/>
      <c r="F111" s="21"/>
      <c r="G111" s="56"/>
      <c r="H111" s="55"/>
      <c r="I111" s="21"/>
      <c r="J111" s="56"/>
      <c r="K111" s="55"/>
      <c r="L111" s="21"/>
      <c r="M111" s="60"/>
      <c r="N111" s="63"/>
      <c r="O111" s="42"/>
      <c r="Q111" s="19"/>
    </row>
    <row r="112" spans="1:17" ht="14.25" thickTop="1" x14ac:dyDescent="0.15">
      <c r="A112" s="47"/>
      <c r="B112" s="44" t="str">
        <f>IFERROR(VLOOKUP(A112,種目!$A$1:$B$40,2),"")</f>
        <v/>
      </c>
      <c r="C112" s="50"/>
      <c r="D112" s="65" t="str">
        <f>IFERROR(VLOOKUP(C112,選手女!$A$1:$E$100,5),"")</f>
        <v/>
      </c>
      <c r="E112" s="70"/>
      <c r="F112" s="22"/>
      <c r="G112" s="54"/>
      <c r="H112" s="53"/>
      <c r="I112" s="22"/>
      <c r="J112" s="54"/>
      <c r="K112" s="53"/>
      <c r="L112" s="22"/>
      <c r="M112" s="59"/>
      <c r="N112" s="62"/>
      <c r="O112" s="41"/>
      <c r="Q112" s="19"/>
    </row>
    <row r="113" spans="1:19" x14ac:dyDescent="0.15">
      <c r="A113" s="48"/>
      <c r="B113" s="45" t="str">
        <f>IFERROR(VLOOKUP(A113,種目!$A$1:$B$40,2),"")</f>
        <v/>
      </c>
      <c r="C113" s="51"/>
      <c r="D113" s="67" t="str">
        <f>IFERROR(VLOOKUP(C113,選手女!$A$1:$E$100,5),"")</f>
        <v/>
      </c>
      <c r="E113" s="71"/>
      <c r="F113" s="21"/>
      <c r="G113" s="56"/>
      <c r="H113" s="55"/>
      <c r="I113" s="21"/>
      <c r="J113" s="56"/>
      <c r="K113" s="55"/>
      <c r="L113" s="21"/>
      <c r="M113" s="60"/>
      <c r="N113" s="63"/>
      <c r="O113" s="42"/>
      <c r="Q113" s="19"/>
    </row>
    <row r="114" spans="1:19" ht="14.25" thickBot="1" x14ac:dyDescent="0.2">
      <c r="A114" s="49"/>
      <c r="B114" s="46" t="str">
        <f>IFERROR(VLOOKUP(A114,種目!$A$1:$B$40,2),"")</f>
        <v/>
      </c>
      <c r="C114" s="52"/>
      <c r="D114" s="69" t="str">
        <f>IFERROR(VLOOKUP(C114,選手女!$A$1:$E$100,5),"")</f>
        <v/>
      </c>
      <c r="E114" s="72"/>
      <c r="F114" s="23"/>
      <c r="G114" s="58"/>
      <c r="H114" s="57"/>
      <c r="I114" s="23"/>
      <c r="J114" s="58"/>
      <c r="K114" s="57"/>
      <c r="L114" s="23"/>
      <c r="M114" s="61"/>
      <c r="N114" s="64"/>
      <c r="O114" s="43"/>
      <c r="Q114" s="19"/>
    </row>
    <row r="115" spans="1:19" ht="14.25" thickTop="1" x14ac:dyDescent="0.15">
      <c r="A115" s="47"/>
      <c r="B115" s="44" t="str">
        <f>IFERROR(VLOOKUP(A115,種目!$A$1:$B$40,2),"")</f>
        <v/>
      </c>
      <c r="C115" s="50"/>
      <c r="D115" s="65" t="str">
        <f>IFERROR(VLOOKUP(C115,選手女!$A$1:$E$100,5),"")</f>
        <v/>
      </c>
      <c r="E115" s="70"/>
      <c r="F115" s="20"/>
      <c r="G115" s="54"/>
      <c r="H115" s="53"/>
      <c r="I115" s="20"/>
      <c r="J115" s="54"/>
      <c r="K115" s="53"/>
      <c r="L115" s="20"/>
      <c r="M115" s="59"/>
      <c r="N115" s="62"/>
      <c r="O115" s="41"/>
      <c r="Q115" s="19"/>
    </row>
    <row r="116" spans="1:19" x14ac:dyDescent="0.15">
      <c r="A116" s="48"/>
      <c r="B116" s="45" t="str">
        <f>IFERROR(VLOOKUP(A116,種目!$A$1:$B$40,2),"")</f>
        <v/>
      </c>
      <c r="C116" s="51"/>
      <c r="D116" s="67" t="str">
        <f>IFERROR(VLOOKUP(C116,選手女!$A$1:$E$100,5),"")</f>
        <v/>
      </c>
      <c r="E116" s="71"/>
      <c r="F116" s="21"/>
      <c r="G116" s="56"/>
      <c r="H116" s="55"/>
      <c r="I116" s="21"/>
      <c r="J116" s="56"/>
      <c r="K116" s="55"/>
      <c r="L116" s="21"/>
      <c r="M116" s="60"/>
      <c r="N116" s="63"/>
      <c r="O116" s="42"/>
      <c r="Q116" s="19"/>
    </row>
    <row r="117" spans="1:19" ht="14.25" thickBot="1" x14ac:dyDescent="0.2">
      <c r="A117" s="48"/>
      <c r="B117" s="45" t="str">
        <f>IFERROR(VLOOKUP(A118,種目!$A$1:$B$40,2),"")</f>
        <v/>
      </c>
      <c r="C117" s="51"/>
      <c r="D117" s="67" t="str">
        <f>IFERROR(VLOOKUP(C118,選手女!$A$1:$E$100,5),"")</f>
        <v/>
      </c>
      <c r="E117" s="71"/>
      <c r="F117" s="21"/>
      <c r="G117" s="56"/>
      <c r="H117" s="55"/>
      <c r="I117" s="21"/>
      <c r="J117" s="56"/>
      <c r="K117" s="55"/>
      <c r="L117" s="21"/>
      <c r="M117" s="60"/>
      <c r="N117" s="63"/>
      <c r="O117" s="42"/>
      <c r="Q117" s="19"/>
    </row>
    <row r="118" spans="1:19" ht="14.25" thickTop="1" x14ac:dyDescent="0.15">
      <c r="A118" s="47"/>
      <c r="B118" s="44" t="str">
        <f>IFERROR(VLOOKUP(A118,種目!$A$1:$B$40,2),"")</f>
        <v/>
      </c>
      <c r="C118" s="50"/>
      <c r="D118" s="65" t="str">
        <f>IFERROR(VLOOKUP(C118,選手女!$A$1:$E$100,5),"")</f>
        <v/>
      </c>
      <c r="E118" s="70"/>
      <c r="F118" s="22"/>
      <c r="G118" s="54"/>
      <c r="H118" s="53"/>
      <c r="I118" s="22"/>
      <c r="J118" s="54"/>
      <c r="K118" s="53"/>
      <c r="L118" s="22"/>
      <c r="M118" s="59"/>
      <c r="N118" s="62"/>
      <c r="O118" s="41"/>
      <c r="Q118" s="19"/>
    </row>
    <row r="119" spans="1:19" x14ac:dyDescent="0.15">
      <c r="A119" s="48"/>
      <c r="B119" s="45" t="str">
        <f>IFERROR(VLOOKUP(A119,種目!$A$1:$B$40,2),"")</f>
        <v/>
      </c>
      <c r="C119" s="51"/>
      <c r="D119" s="67" t="str">
        <f>IFERROR(VLOOKUP(C119,選手女!$A$1:$E$100,5),"")</f>
        <v/>
      </c>
      <c r="E119" s="71"/>
      <c r="F119" s="21"/>
      <c r="G119" s="56"/>
      <c r="H119" s="55"/>
      <c r="I119" s="21"/>
      <c r="J119" s="56"/>
      <c r="K119" s="55"/>
      <c r="L119" s="21"/>
      <c r="M119" s="60"/>
      <c r="N119" s="63"/>
      <c r="O119" s="42"/>
      <c r="Q119" s="19"/>
    </row>
    <row r="120" spans="1:19" ht="14.25" thickBot="1" x14ac:dyDescent="0.2">
      <c r="A120" s="49"/>
      <c r="B120" s="46" t="str">
        <f>IFERROR(VLOOKUP(A120,種目!$A$1:$B$40,2),"")</f>
        <v/>
      </c>
      <c r="C120" s="52"/>
      <c r="D120" s="69" t="str">
        <f>IFERROR(VLOOKUP(C120,選手女!$A$1:$E$100,5),"")</f>
        <v/>
      </c>
      <c r="E120" s="72"/>
      <c r="F120" s="23"/>
      <c r="G120" s="58"/>
      <c r="H120" s="57"/>
      <c r="I120" s="23"/>
      <c r="J120" s="58"/>
      <c r="K120" s="57"/>
      <c r="L120" s="23"/>
      <c r="M120" s="61"/>
      <c r="N120" s="64"/>
      <c r="O120" s="43"/>
      <c r="Q120" s="19"/>
    </row>
    <row r="121" spans="1:19" ht="14.25" thickTop="1" x14ac:dyDescent="0.15"/>
    <row r="125" spans="1:19" ht="27.75" thickBot="1" x14ac:dyDescent="0.2">
      <c r="A125" s="73" t="s">
        <v>65</v>
      </c>
      <c r="B125" t="s">
        <v>61</v>
      </c>
    </row>
    <row r="126" spans="1:19" x14ac:dyDescent="0.15">
      <c r="A126" s="366" t="s">
        <v>195</v>
      </c>
      <c r="B126" s="349" t="s">
        <v>5</v>
      </c>
      <c r="C126" s="342" t="s">
        <v>196</v>
      </c>
      <c r="D126" s="344" t="s">
        <v>1</v>
      </c>
      <c r="E126" s="361" t="s">
        <v>44</v>
      </c>
      <c r="F126" s="361"/>
      <c r="G126" s="362"/>
      <c r="H126" s="363" t="s">
        <v>56</v>
      </c>
      <c r="I126" s="361"/>
      <c r="J126" s="362"/>
      <c r="K126" s="363" t="s">
        <v>45</v>
      </c>
      <c r="L126" s="361"/>
      <c r="M126" s="361"/>
      <c r="N126" s="347" t="s">
        <v>63</v>
      </c>
      <c r="O126" s="364" t="s">
        <v>64</v>
      </c>
      <c r="Q126" s="346" t="s">
        <v>20</v>
      </c>
      <c r="R126" s="346" t="s">
        <v>11</v>
      </c>
      <c r="S126" s="346" t="s">
        <v>21</v>
      </c>
    </row>
    <row r="127" spans="1:19" ht="14.25" thickBot="1" x14ac:dyDescent="0.2">
      <c r="A127" s="367"/>
      <c r="B127" s="350"/>
      <c r="C127" s="343"/>
      <c r="D127" s="345"/>
      <c r="E127" s="39" t="s">
        <v>8</v>
      </c>
      <c r="F127" s="39" t="s">
        <v>46</v>
      </c>
      <c r="G127" s="40" t="s">
        <v>47</v>
      </c>
      <c r="H127" s="38" t="s">
        <v>8</v>
      </c>
      <c r="I127" s="39" t="s">
        <v>46</v>
      </c>
      <c r="J127" s="40" t="s">
        <v>47</v>
      </c>
      <c r="K127" s="38" t="s">
        <v>8</v>
      </c>
      <c r="L127" s="39" t="s">
        <v>46</v>
      </c>
      <c r="M127" s="39" t="s">
        <v>48</v>
      </c>
      <c r="N127" s="348"/>
      <c r="O127" s="365"/>
      <c r="Q127" s="346"/>
      <c r="R127" s="346"/>
      <c r="S127" s="346"/>
    </row>
    <row r="128" spans="1:19" ht="14.25" thickTop="1" x14ac:dyDescent="0.15">
      <c r="A128" s="371">
        <v>8000</v>
      </c>
      <c r="B128" s="374" t="str">
        <f>IFERROR(VLOOKUP(A128,種目!$A$1:$B$40,2),"")</f>
        <v>4×100</v>
      </c>
      <c r="C128" s="30"/>
      <c r="D128" s="65" t="str">
        <f>IFERROR(VLOOKUP(C128,選手男!$A$1:$E$100,5),"")</f>
        <v/>
      </c>
      <c r="E128" s="377"/>
      <c r="F128" s="336"/>
      <c r="G128" s="380"/>
      <c r="H128" s="383"/>
      <c r="I128" s="336"/>
      <c r="J128" s="380"/>
      <c r="K128" s="383"/>
      <c r="L128" s="336"/>
      <c r="M128" s="353"/>
      <c r="N128" s="368"/>
      <c r="O128" s="386"/>
    </row>
    <row r="129" spans="1:19" x14ac:dyDescent="0.15">
      <c r="A129" s="372"/>
      <c r="B129" s="375"/>
      <c r="C129" s="33"/>
      <c r="D129" s="66" t="str">
        <f>IFERROR(VLOOKUP(C129,選手男!$A$1:$E$100,5),"")</f>
        <v/>
      </c>
      <c r="E129" s="378"/>
      <c r="F129" s="337"/>
      <c r="G129" s="381"/>
      <c r="H129" s="384"/>
      <c r="I129" s="337"/>
      <c r="J129" s="381"/>
      <c r="K129" s="384"/>
      <c r="L129" s="337"/>
      <c r="M129" s="354"/>
      <c r="N129" s="369"/>
      <c r="O129" s="387"/>
    </row>
    <row r="130" spans="1:19" x14ac:dyDescent="0.15">
      <c r="A130" s="372"/>
      <c r="B130" s="375"/>
      <c r="C130" s="31"/>
      <c r="D130" s="67" t="str">
        <f>IFERROR(VLOOKUP(C130,選手男!$A$1:$E$100,5),"")</f>
        <v/>
      </c>
      <c r="E130" s="378"/>
      <c r="F130" s="337"/>
      <c r="G130" s="381"/>
      <c r="H130" s="384"/>
      <c r="I130" s="337"/>
      <c r="J130" s="381"/>
      <c r="K130" s="384"/>
      <c r="L130" s="337"/>
      <c r="M130" s="354"/>
      <c r="N130" s="369"/>
      <c r="O130" s="387"/>
    </row>
    <row r="131" spans="1:19" ht="14.25" thickBot="1" x14ac:dyDescent="0.2">
      <c r="A131" s="373"/>
      <c r="B131" s="376"/>
      <c r="C131" s="32"/>
      <c r="D131" s="68" t="str">
        <f>IFERROR(VLOOKUP(C131,選手男!$A$1:$E$100,5),"")</f>
        <v/>
      </c>
      <c r="E131" s="379"/>
      <c r="F131" s="338"/>
      <c r="G131" s="382"/>
      <c r="H131" s="385"/>
      <c r="I131" s="338"/>
      <c r="J131" s="382"/>
      <c r="K131" s="385"/>
      <c r="L131" s="338"/>
      <c r="M131" s="355"/>
      <c r="N131" s="370"/>
      <c r="O131" s="388"/>
    </row>
    <row r="132" spans="1:19" ht="14.25" thickTop="1" x14ac:dyDescent="0.15">
      <c r="A132" s="371">
        <v>16000</v>
      </c>
      <c r="B132" s="374" t="str">
        <f>IFERROR(VLOOKUP(A132,種目!$A$1:$B$40,2),"")</f>
        <v>4×400</v>
      </c>
      <c r="C132" s="30"/>
      <c r="D132" s="65" t="str">
        <f>IFERROR(VLOOKUP(C132,選手男!$A$1:$E$100,5),"")</f>
        <v/>
      </c>
      <c r="E132" s="377"/>
      <c r="F132" s="336"/>
      <c r="G132" s="380"/>
      <c r="H132" s="383"/>
      <c r="I132" s="336"/>
      <c r="J132" s="380"/>
      <c r="K132" s="383"/>
      <c r="L132" s="336"/>
      <c r="M132" s="353"/>
      <c r="N132" s="368"/>
      <c r="O132" s="386"/>
    </row>
    <row r="133" spans="1:19" x14ac:dyDescent="0.15">
      <c r="A133" s="372"/>
      <c r="B133" s="375"/>
      <c r="C133" s="33"/>
      <c r="D133" s="66" t="str">
        <f>IFERROR(VLOOKUP(C133,選手男!$A$1:$E$100,5),"")</f>
        <v/>
      </c>
      <c r="E133" s="378"/>
      <c r="F133" s="337"/>
      <c r="G133" s="381"/>
      <c r="H133" s="384"/>
      <c r="I133" s="337"/>
      <c r="J133" s="381"/>
      <c r="K133" s="384"/>
      <c r="L133" s="337"/>
      <c r="M133" s="354"/>
      <c r="N133" s="369"/>
      <c r="O133" s="387"/>
    </row>
    <row r="134" spans="1:19" x14ac:dyDescent="0.15">
      <c r="A134" s="372"/>
      <c r="B134" s="375"/>
      <c r="C134" s="31"/>
      <c r="D134" s="67" t="str">
        <f>IFERROR(VLOOKUP(C134,選手男!$A$1:$E$100,5),"")</f>
        <v/>
      </c>
      <c r="E134" s="378"/>
      <c r="F134" s="337"/>
      <c r="G134" s="381"/>
      <c r="H134" s="384"/>
      <c r="I134" s="337"/>
      <c r="J134" s="381"/>
      <c r="K134" s="384"/>
      <c r="L134" s="337"/>
      <c r="M134" s="354"/>
      <c r="N134" s="369"/>
      <c r="O134" s="387"/>
    </row>
    <row r="135" spans="1:19" ht="14.25" thickBot="1" x14ac:dyDescent="0.2">
      <c r="A135" s="373"/>
      <c r="B135" s="376"/>
      <c r="C135" s="34"/>
      <c r="D135" s="69" t="str">
        <f>IFERROR(VLOOKUP(C135,選手男!$A$1:$E$100,5),"")</f>
        <v/>
      </c>
      <c r="E135" s="379"/>
      <c r="F135" s="338"/>
      <c r="G135" s="382"/>
      <c r="H135" s="385"/>
      <c r="I135" s="338"/>
      <c r="J135" s="382"/>
      <c r="K135" s="385"/>
      <c r="L135" s="338"/>
      <c r="M135" s="355"/>
      <c r="N135" s="370"/>
      <c r="O135" s="388"/>
    </row>
    <row r="136" spans="1:19" ht="14.25" thickTop="1" x14ac:dyDescent="0.15"/>
    <row r="139" spans="1:19" ht="27.75" thickBot="1" x14ac:dyDescent="0.2">
      <c r="A139" s="73" t="s">
        <v>65</v>
      </c>
      <c r="B139" t="s">
        <v>62</v>
      </c>
    </row>
    <row r="140" spans="1:19" x14ac:dyDescent="0.15">
      <c r="A140" s="366" t="s">
        <v>195</v>
      </c>
      <c r="B140" s="349" t="s">
        <v>5</v>
      </c>
      <c r="C140" s="342" t="s">
        <v>196</v>
      </c>
      <c r="D140" s="344" t="s">
        <v>1</v>
      </c>
      <c r="E140" s="361" t="s">
        <v>44</v>
      </c>
      <c r="F140" s="361"/>
      <c r="G140" s="362"/>
      <c r="H140" s="363" t="s">
        <v>56</v>
      </c>
      <c r="I140" s="361"/>
      <c r="J140" s="362"/>
      <c r="K140" s="363" t="s">
        <v>45</v>
      </c>
      <c r="L140" s="361"/>
      <c r="M140" s="361"/>
      <c r="N140" s="347" t="s">
        <v>63</v>
      </c>
      <c r="O140" s="364" t="s">
        <v>64</v>
      </c>
      <c r="Q140" s="346" t="s">
        <v>20</v>
      </c>
      <c r="R140" s="346" t="s">
        <v>11</v>
      </c>
      <c r="S140" s="346" t="s">
        <v>21</v>
      </c>
    </row>
    <row r="141" spans="1:19" ht="14.25" thickBot="1" x14ac:dyDescent="0.2">
      <c r="A141" s="367"/>
      <c r="B141" s="350"/>
      <c r="C141" s="343"/>
      <c r="D141" s="345"/>
      <c r="E141" s="39" t="s">
        <v>8</v>
      </c>
      <c r="F141" s="39" t="s">
        <v>46</v>
      </c>
      <c r="G141" s="40" t="s">
        <v>47</v>
      </c>
      <c r="H141" s="38" t="s">
        <v>8</v>
      </c>
      <c r="I141" s="39" t="s">
        <v>46</v>
      </c>
      <c r="J141" s="40" t="s">
        <v>47</v>
      </c>
      <c r="K141" s="38" t="s">
        <v>8</v>
      </c>
      <c r="L141" s="39" t="s">
        <v>46</v>
      </c>
      <c r="M141" s="39" t="s">
        <v>48</v>
      </c>
      <c r="N141" s="348"/>
      <c r="O141" s="365"/>
      <c r="Q141" s="346"/>
      <c r="R141" s="346"/>
      <c r="S141" s="346"/>
    </row>
    <row r="142" spans="1:19" ht="14.25" thickTop="1" x14ac:dyDescent="0.15">
      <c r="A142" s="371">
        <v>8000</v>
      </c>
      <c r="B142" s="374" t="str">
        <f>IFERROR(VLOOKUP(A142,種目!$A$1:$B$40,2),"")</f>
        <v>4×100</v>
      </c>
      <c r="C142" s="30"/>
      <c r="D142" s="65" t="str">
        <f>IFERROR(VLOOKUP(C142,選手女!$A$1:$E$100,5),"")</f>
        <v/>
      </c>
      <c r="E142" s="377"/>
      <c r="F142" s="336"/>
      <c r="G142" s="333"/>
      <c r="H142" s="383"/>
      <c r="I142" s="336"/>
      <c r="J142" s="380"/>
      <c r="K142" s="383"/>
      <c r="L142" s="336"/>
      <c r="M142" s="353"/>
      <c r="N142" s="368"/>
      <c r="O142" s="386"/>
    </row>
    <row r="143" spans="1:19" x14ac:dyDescent="0.15">
      <c r="A143" s="372"/>
      <c r="B143" s="375" t="str">
        <f>IFERROR(VLOOKUP(A143,[2]種目!$A$1:$B$40,2),"")</f>
        <v/>
      </c>
      <c r="C143" s="33"/>
      <c r="D143" s="66" t="str">
        <f>IFERROR(VLOOKUP(C143,選手女!$A$1:$E$100,5),"")</f>
        <v/>
      </c>
      <c r="E143" s="378"/>
      <c r="F143" s="337"/>
      <c r="G143" s="334"/>
      <c r="H143" s="384"/>
      <c r="I143" s="337"/>
      <c r="J143" s="381"/>
      <c r="K143" s="384"/>
      <c r="L143" s="337"/>
      <c r="M143" s="354"/>
      <c r="N143" s="369"/>
      <c r="O143" s="387"/>
    </row>
    <row r="144" spans="1:19" x14ac:dyDescent="0.15">
      <c r="A144" s="372"/>
      <c r="B144" s="375" t="str">
        <f>IFERROR(VLOOKUP(A144,[2]種目!$A$1:$B$40,2),"")</f>
        <v/>
      </c>
      <c r="C144" s="31"/>
      <c r="D144" s="67" t="str">
        <f>IFERROR(VLOOKUP(C144,選手女!$A$1:$E$100,5),"")</f>
        <v/>
      </c>
      <c r="E144" s="378"/>
      <c r="F144" s="337"/>
      <c r="G144" s="334"/>
      <c r="H144" s="384"/>
      <c r="I144" s="337"/>
      <c r="J144" s="381"/>
      <c r="K144" s="384"/>
      <c r="L144" s="337"/>
      <c r="M144" s="354"/>
      <c r="N144" s="369"/>
      <c r="O144" s="387"/>
    </row>
    <row r="145" spans="1:15" ht="14.25" thickBot="1" x14ac:dyDescent="0.2">
      <c r="A145" s="373"/>
      <c r="B145" s="376" t="str">
        <f>IFERROR(VLOOKUP(A145,[2]種目!$A$1:$B$40,2),"")</f>
        <v/>
      </c>
      <c r="C145" s="32"/>
      <c r="D145" s="68" t="str">
        <f>IFERROR(VLOOKUP(C145,選手女!$A$1:$E$100,5),"")</f>
        <v/>
      </c>
      <c r="E145" s="379"/>
      <c r="F145" s="338"/>
      <c r="G145" s="335"/>
      <c r="H145" s="385"/>
      <c r="I145" s="338"/>
      <c r="J145" s="382"/>
      <c r="K145" s="385"/>
      <c r="L145" s="338"/>
      <c r="M145" s="355"/>
      <c r="N145" s="370"/>
      <c r="O145" s="388"/>
    </row>
    <row r="146" spans="1:15" ht="14.25" thickTop="1" x14ac:dyDescent="0.15">
      <c r="A146" s="371">
        <v>16000</v>
      </c>
      <c r="B146" s="374" t="str">
        <f>IFERROR(VLOOKUP(A146,種目!$A$1:$B$40,2),"")</f>
        <v>4×400</v>
      </c>
      <c r="C146" s="30"/>
      <c r="D146" s="65" t="str">
        <f>IFERROR(VLOOKUP(C146,選手女!$A$1:$E$100,5),"")</f>
        <v/>
      </c>
      <c r="E146" s="377"/>
      <c r="F146" s="336"/>
      <c r="G146" s="333"/>
      <c r="H146" s="383"/>
      <c r="I146" s="336"/>
      <c r="J146" s="380"/>
      <c r="K146" s="383"/>
      <c r="L146" s="336"/>
      <c r="M146" s="353"/>
      <c r="N146" s="368"/>
      <c r="O146" s="386"/>
    </row>
    <row r="147" spans="1:15" x14ac:dyDescent="0.15">
      <c r="A147" s="372"/>
      <c r="B147" s="375" t="str">
        <f>IFERROR(VLOOKUP(A147,[2]種目!$A$1:$B$40,2),"")</f>
        <v/>
      </c>
      <c r="C147" s="33"/>
      <c r="D147" s="66" t="str">
        <f>IFERROR(VLOOKUP(C147,選手女!$A$1:$E$100,5),"")</f>
        <v/>
      </c>
      <c r="E147" s="378"/>
      <c r="F147" s="337"/>
      <c r="G147" s="334"/>
      <c r="H147" s="384"/>
      <c r="I147" s="337"/>
      <c r="J147" s="381"/>
      <c r="K147" s="384"/>
      <c r="L147" s="337"/>
      <c r="M147" s="354"/>
      <c r="N147" s="369"/>
      <c r="O147" s="387"/>
    </row>
    <row r="148" spans="1:15" x14ac:dyDescent="0.15">
      <c r="A148" s="372"/>
      <c r="B148" s="375" t="str">
        <f>IFERROR(VLOOKUP(A148,[2]種目!$A$1:$B$40,2),"")</f>
        <v/>
      </c>
      <c r="C148" s="31"/>
      <c r="D148" s="67" t="str">
        <f>IFERROR(VLOOKUP(C148,選手女!$A$1:$E$100,5),"")</f>
        <v/>
      </c>
      <c r="E148" s="378"/>
      <c r="F148" s="337"/>
      <c r="G148" s="334"/>
      <c r="H148" s="384"/>
      <c r="I148" s="337"/>
      <c r="J148" s="381"/>
      <c r="K148" s="384"/>
      <c r="L148" s="337"/>
      <c r="M148" s="354"/>
      <c r="N148" s="369"/>
      <c r="O148" s="387"/>
    </row>
    <row r="149" spans="1:15" ht="14.25" thickBot="1" x14ac:dyDescent="0.2">
      <c r="A149" s="373"/>
      <c r="B149" s="376" t="str">
        <f>IFERROR(VLOOKUP(A149,[2]種目!$A$1:$B$40,2),"")</f>
        <v/>
      </c>
      <c r="C149" s="34"/>
      <c r="D149" s="69" t="str">
        <f>IFERROR(VLOOKUP(C149,選手女!$A$1:$E$100,5),"")</f>
        <v/>
      </c>
      <c r="E149" s="379"/>
      <c r="F149" s="338"/>
      <c r="G149" s="335"/>
      <c r="H149" s="385"/>
      <c r="I149" s="338"/>
      <c r="J149" s="382"/>
      <c r="K149" s="385"/>
      <c r="L149" s="338"/>
      <c r="M149" s="355"/>
      <c r="N149" s="370"/>
      <c r="O149" s="388"/>
    </row>
    <row r="150" spans="1:15" ht="14.25" thickTop="1" x14ac:dyDescent="0.15"/>
  </sheetData>
  <mergeCells count="100">
    <mergeCell ref="L146:L149"/>
    <mergeCell ref="M146:M149"/>
    <mergeCell ref="N146:N149"/>
    <mergeCell ref="O146:O149"/>
    <mergeCell ref="O142:O145"/>
    <mergeCell ref="L142:L145"/>
    <mergeCell ref="M142:M145"/>
    <mergeCell ref="N142:N145"/>
    <mergeCell ref="A146:A149"/>
    <mergeCell ref="B146:B149"/>
    <mergeCell ref="E146:E149"/>
    <mergeCell ref="F146:F149"/>
    <mergeCell ref="G146:G149"/>
    <mergeCell ref="H146:H149"/>
    <mergeCell ref="I146:I149"/>
    <mergeCell ref="J146:J149"/>
    <mergeCell ref="K146:K149"/>
    <mergeCell ref="I142:I145"/>
    <mergeCell ref="J142:J145"/>
    <mergeCell ref="K142:K145"/>
    <mergeCell ref="H142:H145"/>
    <mergeCell ref="A142:A145"/>
    <mergeCell ref="B142:B145"/>
    <mergeCell ref="E142:E145"/>
    <mergeCell ref="F142:F145"/>
    <mergeCell ref="G142:G145"/>
    <mergeCell ref="S140:S141"/>
    <mergeCell ref="L132:L135"/>
    <mergeCell ref="M132:M135"/>
    <mergeCell ref="N132:N135"/>
    <mergeCell ref="O132:O135"/>
    <mergeCell ref="K140:M140"/>
    <mergeCell ref="N140:N141"/>
    <mergeCell ref="O140:O141"/>
    <mergeCell ref="Q140:Q141"/>
    <mergeCell ref="R140:R141"/>
    <mergeCell ref="A140:A141"/>
    <mergeCell ref="B140:B141"/>
    <mergeCell ref="C140:C141"/>
    <mergeCell ref="D140:D141"/>
    <mergeCell ref="E140:G140"/>
    <mergeCell ref="H140:J140"/>
    <mergeCell ref="O128:O131"/>
    <mergeCell ref="A132:A135"/>
    <mergeCell ref="B132:B135"/>
    <mergeCell ref="E132:E135"/>
    <mergeCell ref="F132:F135"/>
    <mergeCell ref="G132:G135"/>
    <mergeCell ref="H132:H135"/>
    <mergeCell ref="I132:I135"/>
    <mergeCell ref="J132:J135"/>
    <mergeCell ref="K132:K135"/>
    <mergeCell ref="I128:I131"/>
    <mergeCell ref="J128:J131"/>
    <mergeCell ref="K128:K131"/>
    <mergeCell ref="L128:L131"/>
    <mergeCell ref="M128:M131"/>
    <mergeCell ref="N128:N131"/>
    <mergeCell ref="A128:A131"/>
    <mergeCell ref="B128:B131"/>
    <mergeCell ref="E128:E131"/>
    <mergeCell ref="F128:F131"/>
    <mergeCell ref="G128:G131"/>
    <mergeCell ref="H128:H131"/>
    <mergeCell ref="S126:S127"/>
    <mergeCell ref="A126:A127"/>
    <mergeCell ref="B126:B127"/>
    <mergeCell ref="C126:C127"/>
    <mergeCell ref="D126:D127"/>
    <mergeCell ref="E126:G126"/>
    <mergeCell ref="H126:J126"/>
    <mergeCell ref="K126:M126"/>
    <mergeCell ref="N126:N127"/>
    <mergeCell ref="O126:O127"/>
    <mergeCell ref="Q126:Q127"/>
    <mergeCell ref="R126:R127"/>
    <mergeCell ref="S65:S66"/>
    <mergeCell ref="A65:A66"/>
    <mergeCell ref="B65:B66"/>
    <mergeCell ref="C65:C66"/>
    <mergeCell ref="D65:D66"/>
    <mergeCell ref="E65:G65"/>
    <mergeCell ref="H65:J65"/>
    <mergeCell ref="K65:M65"/>
    <mergeCell ref="N65:N66"/>
    <mergeCell ref="O65:O66"/>
    <mergeCell ref="Q65:Q66"/>
    <mergeCell ref="R65:R66"/>
    <mergeCell ref="S2:S3"/>
    <mergeCell ref="A2:A3"/>
    <mergeCell ref="B2:B3"/>
    <mergeCell ref="C2:C3"/>
    <mergeCell ref="D2:D3"/>
    <mergeCell ref="E2:G2"/>
    <mergeCell ref="H2:J2"/>
    <mergeCell ref="K2:M2"/>
    <mergeCell ref="N2:N3"/>
    <mergeCell ref="O2:O3"/>
    <mergeCell ref="Q2:Q3"/>
    <mergeCell ref="R2:R3"/>
  </mergeCells>
  <phoneticPr fontId="2"/>
  <conditionalFormatting sqref="E4:E9">
    <cfRule type="expression" dxfId="301" priority="69" stopIfTrue="1">
      <formula>AND(#REF!&gt;1,$D4="")</formula>
    </cfRule>
  </conditionalFormatting>
  <conditionalFormatting sqref="E10:E15">
    <cfRule type="expression" dxfId="300" priority="68" stopIfTrue="1">
      <formula>AND(#REF!&gt;1,$D10="")</formula>
    </cfRule>
  </conditionalFormatting>
  <conditionalFormatting sqref="E16:E21">
    <cfRule type="expression" dxfId="299" priority="67" stopIfTrue="1">
      <formula>AND(#REF!&gt;1,$D16="")</formula>
    </cfRule>
  </conditionalFormatting>
  <conditionalFormatting sqref="E22:E27">
    <cfRule type="expression" dxfId="298" priority="66" stopIfTrue="1">
      <formula>AND(#REF!&gt;1,$D22="")</formula>
    </cfRule>
  </conditionalFormatting>
  <conditionalFormatting sqref="E28:E33">
    <cfRule type="expression" dxfId="297" priority="65" stopIfTrue="1">
      <formula>AND(#REF!&gt;1,$D28="")</formula>
    </cfRule>
  </conditionalFormatting>
  <conditionalFormatting sqref="E34:E39">
    <cfRule type="expression" dxfId="296" priority="64" stopIfTrue="1">
      <formula>AND(#REF!&gt;1,$D34="")</formula>
    </cfRule>
  </conditionalFormatting>
  <conditionalFormatting sqref="E43:E48">
    <cfRule type="expression" dxfId="295" priority="63" stopIfTrue="1">
      <formula>AND(#REF!&gt;1,$D43="")</formula>
    </cfRule>
  </conditionalFormatting>
  <conditionalFormatting sqref="E49:E54">
    <cfRule type="expression" dxfId="294" priority="62" stopIfTrue="1">
      <formula>AND(#REF!&gt;1,$D49="")</formula>
    </cfRule>
  </conditionalFormatting>
  <conditionalFormatting sqref="E55:E60">
    <cfRule type="expression" dxfId="293" priority="61" stopIfTrue="1">
      <formula>AND(#REF!&gt;1,$D55="")</formula>
    </cfRule>
  </conditionalFormatting>
  <conditionalFormatting sqref="E132:E133">
    <cfRule type="expression" dxfId="292" priority="59" stopIfTrue="1">
      <formula>AND(#REF!&gt;1,$D132="")</formula>
    </cfRule>
  </conditionalFormatting>
  <conditionalFormatting sqref="K55:K60">
    <cfRule type="expression" dxfId="291" priority="39" stopIfTrue="1">
      <formula>AND(#REF!&gt;1,$D55="")</formula>
    </cfRule>
  </conditionalFormatting>
  <conditionalFormatting sqref="E67:E72">
    <cfRule type="expression" dxfId="290" priority="38" stopIfTrue="1">
      <formula>AND(#REF!&gt;1,$D67="")</formula>
    </cfRule>
  </conditionalFormatting>
  <conditionalFormatting sqref="E73:E78">
    <cfRule type="expression" dxfId="289" priority="37" stopIfTrue="1">
      <formula>AND(#REF!&gt;1,$D73="")</formula>
    </cfRule>
  </conditionalFormatting>
  <conditionalFormatting sqref="H16:H21">
    <cfRule type="expression" dxfId="288" priority="54" stopIfTrue="1">
      <formula>AND(#REF!&gt;1,$D16="")</formula>
    </cfRule>
  </conditionalFormatting>
  <conditionalFormatting sqref="E142:E143">
    <cfRule type="expression" dxfId="287" priority="58" stopIfTrue="1">
      <formula>AND(#REF!&gt;1,$D142="")</formula>
    </cfRule>
  </conditionalFormatting>
  <conditionalFormatting sqref="E146:E147">
    <cfRule type="expression" dxfId="286" priority="57" stopIfTrue="1">
      <formula>AND(#REF!&gt;1,$D146="")</formula>
    </cfRule>
  </conditionalFormatting>
  <conditionalFormatting sqref="E128:E129">
    <cfRule type="expression" dxfId="285" priority="60" stopIfTrue="1">
      <formula>AND(#REF!&gt;1,$D128="")</formula>
    </cfRule>
  </conditionalFormatting>
  <conditionalFormatting sqref="K49:K54">
    <cfRule type="expression" dxfId="284" priority="40" stopIfTrue="1">
      <formula>AND(#REF!&gt;1,$D49="")</formula>
    </cfRule>
  </conditionalFormatting>
  <conditionalFormatting sqref="H4:H9">
    <cfRule type="expression" dxfId="283" priority="56" stopIfTrue="1">
      <formula>AND(#REF!&gt;1,$D4="")</formula>
    </cfRule>
  </conditionalFormatting>
  <conditionalFormatting sqref="H10:H15">
    <cfRule type="expression" dxfId="282" priority="55" stopIfTrue="1">
      <formula>AND(#REF!&gt;1,$D10="")</formula>
    </cfRule>
  </conditionalFormatting>
  <conditionalFormatting sqref="H79:H84">
    <cfRule type="expression" dxfId="281" priority="27" stopIfTrue="1">
      <formula>AND(#REF!&gt;1,$D79="")</formula>
    </cfRule>
  </conditionalFormatting>
  <conditionalFormatting sqref="H22:H27">
    <cfRule type="expression" dxfId="280" priority="53" stopIfTrue="1">
      <formula>AND(#REF!&gt;1,$D22="")</formula>
    </cfRule>
  </conditionalFormatting>
  <conditionalFormatting sqref="H28:H33">
    <cfRule type="expression" dxfId="279" priority="52" stopIfTrue="1">
      <formula>AND(#REF!&gt;1,$D28="")</formula>
    </cfRule>
  </conditionalFormatting>
  <conditionalFormatting sqref="H34:H39">
    <cfRule type="expression" dxfId="278" priority="51" stopIfTrue="1">
      <formula>AND(#REF!&gt;1,$D34="")</formula>
    </cfRule>
  </conditionalFormatting>
  <conditionalFormatting sqref="H55:H60">
    <cfRule type="expression" dxfId="277" priority="48" stopIfTrue="1">
      <formula>AND(#REF!&gt;1,$D55="")</formula>
    </cfRule>
  </conditionalFormatting>
  <conditionalFormatting sqref="K4:K9">
    <cfRule type="expression" dxfId="276" priority="47" stopIfTrue="1">
      <formula>AND(#REF!&gt;1,$D4="")</formula>
    </cfRule>
  </conditionalFormatting>
  <conditionalFormatting sqref="K10:K15">
    <cfRule type="expression" dxfId="275" priority="46" stopIfTrue="1">
      <formula>AND(#REF!&gt;1,$D10="")</formula>
    </cfRule>
  </conditionalFormatting>
  <conditionalFormatting sqref="K16:K21">
    <cfRule type="expression" dxfId="274" priority="45" stopIfTrue="1">
      <formula>AND(#REF!&gt;1,$D16="")</formula>
    </cfRule>
  </conditionalFormatting>
  <conditionalFormatting sqref="H85:H90">
    <cfRule type="expression" dxfId="273" priority="26" stopIfTrue="1">
      <formula>AND(#REF!&gt;1,$D85="")</formula>
    </cfRule>
  </conditionalFormatting>
  <conditionalFormatting sqref="H91:H96">
    <cfRule type="expression" dxfId="272" priority="25" stopIfTrue="1">
      <formula>AND(#REF!&gt;1,$D91="")</formula>
    </cfRule>
  </conditionalFormatting>
  <conditionalFormatting sqref="H97:H102">
    <cfRule type="expression" dxfId="271" priority="24" stopIfTrue="1">
      <formula>AND(#REF!&gt;1,$D97="")</formula>
    </cfRule>
  </conditionalFormatting>
  <conditionalFormatting sqref="H43:H48">
    <cfRule type="expression" dxfId="270" priority="50" stopIfTrue="1">
      <formula>AND(#REF!&gt;1,$D43="")</formula>
    </cfRule>
  </conditionalFormatting>
  <conditionalFormatting sqref="H49:H54">
    <cfRule type="expression" dxfId="269" priority="49" stopIfTrue="1">
      <formula>AND(#REF!&gt;1,$D49="")</formula>
    </cfRule>
  </conditionalFormatting>
  <conditionalFormatting sqref="H115:H120">
    <cfRule type="expression" dxfId="268" priority="21" stopIfTrue="1">
      <formula>AND(#REF!&gt;1,$D115="")</formula>
    </cfRule>
  </conditionalFormatting>
  <conditionalFormatting sqref="K67:K72">
    <cfRule type="expression" dxfId="267" priority="20" stopIfTrue="1">
      <formula>AND(#REF!&gt;1,$D67="")</formula>
    </cfRule>
  </conditionalFormatting>
  <conditionalFormatting sqref="K73:K78">
    <cfRule type="expression" dxfId="266" priority="19" stopIfTrue="1">
      <formula>AND(#REF!&gt;1,$D73="")</formula>
    </cfRule>
  </conditionalFormatting>
  <conditionalFormatting sqref="K79:K84">
    <cfRule type="expression" dxfId="265" priority="18" stopIfTrue="1">
      <formula>AND(#REF!&gt;1,$D79="")</formula>
    </cfRule>
  </conditionalFormatting>
  <conditionalFormatting sqref="K22:K27">
    <cfRule type="expression" dxfId="264" priority="44" stopIfTrue="1">
      <formula>AND(#REF!&gt;1,$D22="")</formula>
    </cfRule>
  </conditionalFormatting>
  <conditionalFormatting sqref="K28:K33">
    <cfRule type="expression" dxfId="263" priority="43" stopIfTrue="1">
      <formula>AND(#REF!&gt;1,$D28="")</formula>
    </cfRule>
  </conditionalFormatting>
  <conditionalFormatting sqref="K34:K39">
    <cfRule type="expression" dxfId="262" priority="42" stopIfTrue="1">
      <formula>AND(#REF!&gt;1,$D34="")</formula>
    </cfRule>
  </conditionalFormatting>
  <conditionalFormatting sqref="K43:K48">
    <cfRule type="expression" dxfId="261" priority="41" stopIfTrue="1">
      <formula>AND(#REF!&gt;1,$D43="")</formula>
    </cfRule>
  </conditionalFormatting>
  <conditionalFormatting sqref="E79:E84">
    <cfRule type="expression" dxfId="260" priority="36" stopIfTrue="1">
      <formula>AND(#REF!&gt;1,$D79="")</formula>
    </cfRule>
  </conditionalFormatting>
  <conditionalFormatting sqref="E85:E90">
    <cfRule type="expression" dxfId="259" priority="35" stopIfTrue="1">
      <formula>AND(#REF!&gt;1,$D85="")</formula>
    </cfRule>
  </conditionalFormatting>
  <conditionalFormatting sqref="E91:E96">
    <cfRule type="expression" dxfId="258" priority="34" stopIfTrue="1">
      <formula>AND(#REF!&gt;1,$D91="")</formula>
    </cfRule>
  </conditionalFormatting>
  <conditionalFormatting sqref="E97:E102">
    <cfRule type="expression" dxfId="257" priority="33" stopIfTrue="1">
      <formula>AND(#REF!&gt;1,$D97="")</formula>
    </cfRule>
  </conditionalFormatting>
  <conditionalFormatting sqref="E103:E108">
    <cfRule type="expression" dxfId="256" priority="32" stopIfTrue="1">
      <formula>AND(#REF!&gt;1,$D103="")</formula>
    </cfRule>
  </conditionalFormatting>
  <conditionalFormatting sqref="E109:E114">
    <cfRule type="expression" dxfId="255" priority="31" stopIfTrue="1">
      <formula>AND(#REF!&gt;1,$D109="")</formula>
    </cfRule>
  </conditionalFormatting>
  <conditionalFormatting sqref="E115:E120">
    <cfRule type="expression" dxfId="254" priority="30" stopIfTrue="1">
      <formula>AND(#REF!&gt;1,$D115="")</formula>
    </cfRule>
  </conditionalFormatting>
  <conditionalFormatting sqref="H67:H72">
    <cfRule type="expression" dxfId="253" priority="29" stopIfTrue="1">
      <formula>AND(#REF!&gt;1,$D67="")</formula>
    </cfRule>
  </conditionalFormatting>
  <conditionalFormatting sqref="H73:H78">
    <cfRule type="expression" dxfId="252" priority="28" stopIfTrue="1">
      <formula>AND(#REF!&gt;1,$D73="")</formula>
    </cfRule>
  </conditionalFormatting>
  <conditionalFormatting sqref="H103:H108">
    <cfRule type="expression" dxfId="251" priority="23" stopIfTrue="1">
      <formula>AND(#REF!&gt;1,$D103="")</formula>
    </cfRule>
  </conditionalFormatting>
  <conditionalFormatting sqref="H109:H114">
    <cfRule type="expression" dxfId="250" priority="22" stopIfTrue="1">
      <formula>AND(#REF!&gt;1,$D109="")</formula>
    </cfRule>
  </conditionalFormatting>
  <conditionalFormatting sqref="K85:K90">
    <cfRule type="expression" dxfId="249" priority="17" stopIfTrue="1">
      <formula>AND(#REF!&gt;1,$D85="")</formula>
    </cfRule>
  </conditionalFormatting>
  <conditionalFormatting sqref="K91:K96">
    <cfRule type="expression" dxfId="248" priority="16" stopIfTrue="1">
      <formula>AND(#REF!&gt;1,$D91="")</formula>
    </cfRule>
  </conditionalFormatting>
  <conditionalFormatting sqref="K97:K102">
    <cfRule type="expression" dxfId="247" priority="15" stopIfTrue="1">
      <formula>AND(#REF!&gt;1,$D97="")</formula>
    </cfRule>
  </conditionalFormatting>
  <conditionalFormatting sqref="K103:K108">
    <cfRule type="expression" dxfId="246" priority="14" stopIfTrue="1">
      <formula>AND(#REF!&gt;1,$D103="")</formula>
    </cfRule>
  </conditionalFormatting>
  <conditionalFormatting sqref="K109:K114">
    <cfRule type="expression" dxfId="245" priority="13" stopIfTrue="1">
      <formula>AND(#REF!&gt;1,$D109="")</formula>
    </cfRule>
  </conditionalFormatting>
  <conditionalFormatting sqref="K115:K120">
    <cfRule type="expression" dxfId="244" priority="12" stopIfTrue="1">
      <formula>AND(#REF!&gt;1,$D115="")</formula>
    </cfRule>
  </conditionalFormatting>
  <conditionalFormatting sqref="H132:H133">
    <cfRule type="expression" dxfId="243" priority="10" stopIfTrue="1">
      <formula>AND(#REF!&gt;1,$D132="")</formula>
    </cfRule>
  </conditionalFormatting>
  <conditionalFormatting sqref="H128:H129">
    <cfRule type="expression" dxfId="242" priority="11" stopIfTrue="1">
      <formula>AND(#REF!&gt;1,$D128="")</formula>
    </cfRule>
  </conditionalFormatting>
  <conditionalFormatting sqref="K132:K133">
    <cfRule type="expression" dxfId="241" priority="8" stopIfTrue="1">
      <formula>AND(#REF!&gt;1,$D132="")</formula>
    </cfRule>
  </conditionalFormatting>
  <conditionalFormatting sqref="K128:K129">
    <cfRule type="expression" dxfId="240" priority="9" stopIfTrue="1">
      <formula>AND(#REF!&gt;1,$D128="")</formula>
    </cfRule>
  </conditionalFormatting>
  <conditionalFormatting sqref="H146:H147">
    <cfRule type="expression" dxfId="239" priority="6" stopIfTrue="1">
      <formula>AND(#REF!&gt;1,$D146="")</formula>
    </cfRule>
  </conditionalFormatting>
  <conditionalFormatting sqref="H142:H143">
    <cfRule type="expression" dxfId="238" priority="7" stopIfTrue="1">
      <formula>AND(#REF!&gt;1,$D142="")</formula>
    </cfRule>
  </conditionalFormatting>
  <conditionalFormatting sqref="K146:K147">
    <cfRule type="expression" dxfId="237" priority="4" stopIfTrue="1">
      <formula>AND(#REF!&gt;1,$D146="")</formula>
    </cfRule>
  </conditionalFormatting>
  <conditionalFormatting sqref="K142:K143">
    <cfRule type="expression" dxfId="236" priority="5" stopIfTrue="1">
      <formula>AND(#REF!&gt;1,$D142="")</formula>
    </cfRule>
  </conditionalFormatting>
  <conditionalFormatting sqref="E40:E42">
    <cfRule type="expression" dxfId="235" priority="3" stopIfTrue="1">
      <formula>AND(#REF!&gt;1,$D40="")</formula>
    </cfRule>
  </conditionalFormatting>
  <conditionalFormatting sqref="H40:H42">
    <cfRule type="expression" dxfId="234" priority="2" stopIfTrue="1">
      <formula>AND(#REF!&gt;1,$D40="")</formula>
    </cfRule>
  </conditionalFormatting>
  <conditionalFormatting sqref="K40:K42">
    <cfRule type="expression" dxfId="233" priority="1" stopIfTrue="1">
      <formula>AND(#REF!&gt;1,$D40="")</formula>
    </cfRule>
  </conditionalFormatting>
  <dataValidations count="4">
    <dataValidation imeMode="halfAlpha" allowBlank="1" showInputMessage="1" showErrorMessage="1" sqref="C1:C1048576 E1:M1048576" xr:uid="{00000000-0002-0000-0400-000000000000}"/>
    <dataValidation imeMode="hiragana" allowBlank="1" showInputMessage="1" showErrorMessage="1" sqref="N1:O1048576" xr:uid="{00000000-0002-0000-0400-000001000000}"/>
    <dataValidation allowBlank="1" showInputMessage="1" sqref="A1:A3 P2:Q60 A61:A66 B132 B1:B128 D1:D1048576 P65:Q120 A121:A1048576 P126:Q127 B136:B1048576 P140:Q141" xr:uid="{00000000-0002-0000-0400-000002000000}"/>
    <dataValidation type="whole" imeMode="halfAlpha" allowBlank="1" showInputMessage="1" showErrorMessage="1" sqref="A4:A60 A67:A120" xr:uid="{00000000-0002-0000-0400-000003000000}">
      <formula1>1</formula1>
      <formula2>100000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1"/>
  <sheetViews>
    <sheetView view="pageBreakPreview" topLeftCell="A89" zoomScale="93" zoomScaleNormal="100" zoomScaleSheetLayoutView="93" workbookViewId="0">
      <selection activeCell="G109" sqref="G109:I111"/>
    </sheetView>
  </sheetViews>
  <sheetFormatPr defaultRowHeight="13.5" x14ac:dyDescent="0.15"/>
  <cols>
    <col min="1" max="1" width="6.5" bestFit="1" customWidth="1"/>
    <col min="2" max="2" width="7.5" bestFit="1" customWidth="1"/>
    <col min="3" max="3" width="5.5" bestFit="1" customWidth="1"/>
    <col min="4" max="4" width="13.875" bestFit="1" customWidth="1"/>
    <col min="5" max="5" width="9.5" bestFit="1" customWidth="1"/>
    <col min="6" max="6" width="6.5" bestFit="1" customWidth="1"/>
    <col min="7" max="7" width="8.125" bestFit="1" customWidth="1"/>
    <col min="8" max="9" width="11.625" bestFit="1" customWidth="1"/>
    <col min="10" max="10" width="3.625" customWidth="1"/>
    <col min="11" max="11" width="10.5" bestFit="1" customWidth="1"/>
    <col min="12" max="12" width="13" bestFit="1" customWidth="1"/>
    <col min="13" max="13" width="7.125" bestFit="1" customWidth="1"/>
  </cols>
  <sheetData>
    <row r="1" spans="1:13" ht="27.75" thickBot="1" x14ac:dyDescent="0.2">
      <c r="A1" s="73" t="s">
        <v>59</v>
      </c>
    </row>
    <row r="2" spans="1:13" x14ac:dyDescent="0.15">
      <c r="A2" s="347" t="s">
        <v>6</v>
      </c>
      <c r="B2" s="349" t="s">
        <v>5</v>
      </c>
      <c r="C2" s="342" t="s">
        <v>7</v>
      </c>
      <c r="D2" s="342" t="s">
        <v>1</v>
      </c>
      <c r="E2" s="342" t="s">
        <v>8</v>
      </c>
      <c r="F2" s="351" t="s">
        <v>19</v>
      </c>
      <c r="G2" s="359" t="s">
        <v>17</v>
      </c>
      <c r="H2" s="347" t="s">
        <v>63</v>
      </c>
      <c r="I2" s="344" t="s">
        <v>64</v>
      </c>
      <c r="K2" s="346" t="s">
        <v>20</v>
      </c>
      <c r="L2" s="346" t="s">
        <v>11</v>
      </c>
      <c r="M2" s="346" t="s">
        <v>21</v>
      </c>
    </row>
    <row r="3" spans="1:13" ht="14.25" thickBot="1" x14ac:dyDescent="0.2">
      <c r="A3" s="348"/>
      <c r="B3" s="350"/>
      <c r="C3" s="343"/>
      <c r="D3" s="343"/>
      <c r="E3" s="343"/>
      <c r="F3" s="352"/>
      <c r="G3" s="360"/>
      <c r="H3" s="348"/>
      <c r="I3" s="345"/>
      <c r="K3" s="346"/>
      <c r="L3" s="346"/>
      <c r="M3" s="346"/>
    </row>
    <row r="4" spans="1:13" ht="14.25" thickTop="1" x14ac:dyDescent="0.15">
      <c r="A4" s="47">
        <v>1</v>
      </c>
      <c r="B4" s="44" t="str">
        <f>IFERROR(VLOOKUP(A4,種目!$A$1:$B$41,2),"")</f>
        <v>100m</v>
      </c>
      <c r="C4" s="50">
        <v>2903</v>
      </c>
      <c r="D4" s="30" t="str">
        <f>IFERROR(VLOOKUP(C4,選手男!$A$1:$E$100,5),"")</f>
        <v>福嶋　昇海 2</v>
      </c>
      <c r="E4" s="24" t="s">
        <v>232</v>
      </c>
      <c r="F4" s="20" t="s">
        <v>174</v>
      </c>
      <c r="G4" s="59">
        <v>5</v>
      </c>
      <c r="H4" s="62" t="s">
        <v>119</v>
      </c>
      <c r="I4" s="26" t="s">
        <v>163</v>
      </c>
      <c r="K4" s="19">
        <v>43561</v>
      </c>
      <c r="L4" t="s">
        <v>22</v>
      </c>
      <c r="M4" t="s">
        <v>13</v>
      </c>
    </row>
    <row r="5" spans="1:13" x14ac:dyDescent="0.15">
      <c r="A5" s="48">
        <v>1</v>
      </c>
      <c r="B5" s="45" t="str">
        <f>IFERROR(VLOOKUP(A5,種目!$A$1:$B$41,2),"")</f>
        <v>100m</v>
      </c>
      <c r="C5" s="51">
        <v>2989</v>
      </c>
      <c r="D5" s="31" t="str">
        <f>IFERROR(VLOOKUP(C5,選手男!$A$1:$E$100,5),"")</f>
        <v>菅長　海良 3</v>
      </c>
      <c r="E5" s="25" t="s">
        <v>229</v>
      </c>
      <c r="F5" s="76" t="s">
        <v>230</v>
      </c>
      <c r="G5" s="60">
        <v>6</v>
      </c>
      <c r="H5" s="63"/>
      <c r="I5" s="27" t="s">
        <v>163</v>
      </c>
      <c r="K5" s="19">
        <v>43561</v>
      </c>
      <c r="L5" t="s">
        <v>22</v>
      </c>
      <c r="M5" t="s">
        <v>13</v>
      </c>
    </row>
    <row r="6" spans="1:13" ht="14.25" thickBot="1" x14ac:dyDescent="0.2">
      <c r="A6" s="48">
        <v>1</v>
      </c>
      <c r="B6" s="45" t="str">
        <f>IFERROR(VLOOKUP(A6,種目!$A$1:$B$41,2),"")</f>
        <v>100m</v>
      </c>
      <c r="C6" s="51">
        <v>2991</v>
      </c>
      <c r="D6" s="31" t="str">
        <f>IFERROR(VLOOKUP(C6,選手男!$A$1:$E$100,5),"")</f>
        <v>團　　優真 3</v>
      </c>
      <c r="E6" s="25" t="s">
        <v>231</v>
      </c>
      <c r="F6" s="76" t="s">
        <v>172</v>
      </c>
      <c r="G6" s="60">
        <v>3</v>
      </c>
      <c r="H6" s="63"/>
      <c r="I6" s="27" t="s">
        <v>163</v>
      </c>
      <c r="K6" s="19">
        <v>43561</v>
      </c>
      <c r="L6" t="s">
        <v>22</v>
      </c>
      <c r="M6" t="s">
        <v>13</v>
      </c>
    </row>
    <row r="7" spans="1:13" ht="14.25" thickTop="1" x14ac:dyDescent="0.15">
      <c r="A7" s="47">
        <v>1</v>
      </c>
      <c r="B7" s="44" t="str">
        <f>IFERROR(VLOOKUP(A7,種目!$A$1:$B$41,2),"")</f>
        <v>100m</v>
      </c>
      <c r="C7" s="50">
        <v>2994</v>
      </c>
      <c r="D7" s="30" t="str">
        <f>IFERROR(VLOOKUP(C7,選手男!$A$1:$E$100,5),"")</f>
        <v>井上　泰壱 3</v>
      </c>
      <c r="E7" s="24" t="s">
        <v>125</v>
      </c>
      <c r="F7" s="22"/>
      <c r="G7" s="59"/>
      <c r="H7" s="62"/>
      <c r="I7" s="26"/>
      <c r="K7" s="19">
        <v>43561</v>
      </c>
      <c r="L7" t="s">
        <v>22</v>
      </c>
      <c r="M7" t="s">
        <v>13</v>
      </c>
    </row>
    <row r="8" spans="1:13" x14ac:dyDescent="0.15">
      <c r="A8" s="48">
        <v>1</v>
      </c>
      <c r="B8" s="45" t="str">
        <f>IFERROR(VLOOKUP(A8,種目!$A$1:$B$41,2),"")</f>
        <v>100m</v>
      </c>
      <c r="C8" s="51">
        <v>2995</v>
      </c>
      <c r="D8" s="31" t="str">
        <f>IFERROR(VLOOKUP(C8,選手男!$A$1:$E$100,5),"")</f>
        <v>大橋　飛鳥 3</v>
      </c>
      <c r="E8" s="25" t="s">
        <v>233</v>
      </c>
      <c r="F8" s="76" t="s">
        <v>174</v>
      </c>
      <c r="G8" s="60">
        <v>6</v>
      </c>
      <c r="H8" s="63"/>
      <c r="I8" s="27" t="s">
        <v>117</v>
      </c>
      <c r="K8" s="19">
        <v>43561</v>
      </c>
      <c r="L8" t="s">
        <v>22</v>
      </c>
      <c r="M8" t="s">
        <v>13</v>
      </c>
    </row>
    <row r="9" spans="1:13" ht="14.25" thickBot="1" x14ac:dyDescent="0.2">
      <c r="A9" s="49">
        <v>1</v>
      </c>
      <c r="B9" s="46" t="str">
        <f>IFERROR(VLOOKUP(A9,種目!$A$1:$B$41,2),"")</f>
        <v>100m</v>
      </c>
      <c r="C9" s="52">
        <v>2996</v>
      </c>
      <c r="D9" s="34" t="str">
        <f>IFERROR(VLOOKUP(C9,選手男!$A$1:$E$100,5),"")</f>
        <v>井原　幸佑 3</v>
      </c>
      <c r="E9" s="28" t="s">
        <v>234</v>
      </c>
      <c r="F9" s="77" t="s">
        <v>126</v>
      </c>
      <c r="G9" s="61">
        <v>5</v>
      </c>
      <c r="H9" s="64"/>
      <c r="I9" s="29" t="s">
        <v>117</v>
      </c>
      <c r="K9" s="19">
        <v>43561</v>
      </c>
      <c r="L9" t="s">
        <v>22</v>
      </c>
      <c r="M9" t="s">
        <v>13</v>
      </c>
    </row>
    <row r="10" spans="1:13" ht="14.25" thickTop="1" x14ac:dyDescent="0.15">
      <c r="A10" s="47">
        <v>2</v>
      </c>
      <c r="B10" s="44" t="str">
        <f>IFERROR(VLOOKUP(A10,種目!$A$1:$B$41,2),"")</f>
        <v>200m</v>
      </c>
      <c r="C10" s="50">
        <v>2903</v>
      </c>
      <c r="D10" s="30" t="str">
        <f>IFERROR(VLOOKUP(C10,選手男!$A$1:$E$100,5),"")</f>
        <v>福嶋　昇海 2</v>
      </c>
      <c r="E10" s="24" t="s">
        <v>249</v>
      </c>
      <c r="F10" s="20" t="s">
        <v>250</v>
      </c>
      <c r="G10" s="59">
        <v>1</v>
      </c>
      <c r="H10" s="62" t="s">
        <v>170</v>
      </c>
      <c r="I10" s="26" t="s">
        <v>163</v>
      </c>
      <c r="K10" s="19">
        <v>43561</v>
      </c>
      <c r="L10" t="s">
        <v>22</v>
      </c>
      <c r="M10" t="s">
        <v>13</v>
      </c>
    </row>
    <row r="11" spans="1:13" x14ac:dyDescent="0.15">
      <c r="A11" s="48">
        <v>2</v>
      </c>
      <c r="B11" s="45" t="str">
        <f>IFERROR(VLOOKUP(A11,種目!$A$1:$B$41,2),"")</f>
        <v>200m</v>
      </c>
      <c r="C11" s="51">
        <v>2991</v>
      </c>
      <c r="D11" s="31" t="str">
        <f>IFERROR(VLOOKUP(C11,選手男!$A$1:$E$100,5),"")</f>
        <v>團　　優真 3</v>
      </c>
      <c r="E11" s="25" t="s">
        <v>246</v>
      </c>
      <c r="F11" s="76" t="s">
        <v>247</v>
      </c>
      <c r="G11" s="60">
        <v>4</v>
      </c>
      <c r="H11" s="63"/>
      <c r="I11" s="27" t="s">
        <v>163</v>
      </c>
      <c r="K11" s="19">
        <v>43561</v>
      </c>
      <c r="L11" t="s">
        <v>22</v>
      </c>
      <c r="M11" t="s">
        <v>13</v>
      </c>
    </row>
    <row r="12" spans="1:13" ht="14.25" thickBot="1" x14ac:dyDescent="0.2">
      <c r="A12" s="48">
        <v>2</v>
      </c>
      <c r="B12" s="45" t="str">
        <f>IFERROR(VLOOKUP(A12,種目!$A$1:$B$41,2),"")</f>
        <v>200m</v>
      </c>
      <c r="C12" s="51">
        <v>2995</v>
      </c>
      <c r="D12" s="31" t="str">
        <f>IFERROR(VLOOKUP(C12,選手男!$A$1:$E$100,5),"")</f>
        <v>大橋　飛鳥 3</v>
      </c>
      <c r="E12" s="25" t="s">
        <v>248</v>
      </c>
      <c r="F12" s="76" t="s">
        <v>102</v>
      </c>
      <c r="G12" s="60">
        <v>6</v>
      </c>
      <c r="H12" s="63" t="s">
        <v>119</v>
      </c>
      <c r="I12" s="27" t="s">
        <v>163</v>
      </c>
      <c r="K12" s="19">
        <v>43561</v>
      </c>
      <c r="L12" t="s">
        <v>22</v>
      </c>
      <c r="M12" t="s">
        <v>13</v>
      </c>
    </row>
    <row r="13" spans="1:13" ht="15" thickTop="1" thickBot="1" x14ac:dyDescent="0.2">
      <c r="A13" s="47">
        <v>4</v>
      </c>
      <c r="B13" s="44" t="str">
        <f>IFERROR(VLOOKUP(A13,種目!$A$1:$B$41,2),"")</f>
        <v>400m</v>
      </c>
      <c r="C13" s="50">
        <v>2999</v>
      </c>
      <c r="D13" s="30" t="str">
        <f>IFERROR(VLOOKUP(C13,選手男!$A$1:$E$100,5),"")</f>
        <v>竹迫　蒼真 2</v>
      </c>
      <c r="E13" s="24" t="s">
        <v>237</v>
      </c>
      <c r="F13" s="22"/>
      <c r="G13" s="59">
        <v>1</v>
      </c>
      <c r="H13" s="62" t="s">
        <v>170</v>
      </c>
      <c r="I13" s="26" t="s">
        <v>163</v>
      </c>
      <c r="K13" s="19">
        <v>43561</v>
      </c>
      <c r="L13" t="s">
        <v>22</v>
      </c>
      <c r="M13" t="s">
        <v>13</v>
      </c>
    </row>
    <row r="14" spans="1:13" ht="14.25" thickTop="1" x14ac:dyDescent="0.15">
      <c r="A14" s="47">
        <v>8</v>
      </c>
      <c r="B14" s="44" t="str">
        <f>IFERROR(VLOOKUP(A14,種目!$A$1:$B$41,2),"")</f>
        <v>800m</v>
      </c>
      <c r="C14" s="50">
        <v>2902</v>
      </c>
      <c r="D14" s="30" t="str">
        <f>IFERROR(VLOOKUP(C14,選手男!$A$1:$E$100,5),"")</f>
        <v>大髙　流南 2</v>
      </c>
      <c r="E14" s="24" t="s">
        <v>252</v>
      </c>
      <c r="F14" s="20"/>
      <c r="G14" s="59">
        <v>8</v>
      </c>
      <c r="H14" s="62"/>
      <c r="I14" s="26" t="s">
        <v>163</v>
      </c>
      <c r="K14" s="19">
        <v>43561</v>
      </c>
      <c r="L14" t="s">
        <v>22</v>
      </c>
      <c r="M14" t="s">
        <v>13</v>
      </c>
    </row>
    <row r="15" spans="1:13" x14ac:dyDescent="0.15">
      <c r="A15" s="48">
        <v>8</v>
      </c>
      <c r="B15" s="45" t="str">
        <f>IFERROR(VLOOKUP(A15,種目!$A$1:$B$41,2),"")</f>
        <v>800m</v>
      </c>
      <c r="C15" s="51">
        <v>2906</v>
      </c>
      <c r="D15" s="31" t="str">
        <f>IFERROR(VLOOKUP(C15,選手男!$A$1:$E$100,5),"")</f>
        <v>荒木　鷹飛 2</v>
      </c>
      <c r="E15" s="25" t="s">
        <v>125</v>
      </c>
      <c r="F15" s="21"/>
      <c r="G15" s="60"/>
      <c r="H15" s="63"/>
      <c r="I15" s="27"/>
      <c r="K15" s="19">
        <v>43561</v>
      </c>
      <c r="L15" t="s">
        <v>22</v>
      </c>
      <c r="M15" t="s">
        <v>13</v>
      </c>
    </row>
    <row r="16" spans="1:13" ht="14.25" thickBot="1" x14ac:dyDescent="0.2">
      <c r="A16" s="48">
        <v>8</v>
      </c>
      <c r="B16" s="45" t="str">
        <f>IFERROR(VLOOKUP(A16,種目!$A$1:$B$41,2),"")</f>
        <v>800m</v>
      </c>
      <c r="C16" s="51">
        <v>2999</v>
      </c>
      <c r="D16" s="31" t="str">
        <f>IFERROR(VLOOKUP(C16,選手男!$A$1:$E$100,5),"")</f>
        <v>竹迫　蒼真 2</v>
      </c>
      <c r="E16" s="25" t="s">
        <v>251</v>
      </c>
      <c r="F16" s="21"/>
      <c r="G16" s="60">
        <v>4</v>
      </c>
      <c r="H16" s="63"/>
      <c r="I16" s="27" t="s">
        <v>163</v>
      </c>
      <c r="K16" s="19">
        <v>43561</v>
      </c>
      <c r="L16" t="s">
        <v>22</v>
      </c>
      <c r="M16" t="s">
        <v>13</v>
      </c>
    </row>
    <row r="17" spans="1:13" ht="14.25" thickTop="1" x14ac:dyDescent="0.15">
      <c r="A17" s="47">
        <v>15</v>
      </c>
      <c r="B17" s="44" t="str">
        <f>IFERROR(VLOOKUP(A17,種目!$A$1:$B$41,2),"")</f>
        <v>1500m</v>
      </c>
      <c r="C17" s="50">
        <v>2901</v>
      </c>
      <c r="D17" s="30" t="str">
        <f>IFERROR(VLOOKUP(C17,選手男!$A$1:$E$100,5),"")</f>
        <v>備生　智大 2</v>
      </c>
      <c r="E17" s="24" t="s">
        <v>219</v>
      </c>
      <c r="F17" s="22"/>
      <c r="G17" s="59">
        <v>6</v>
      </c>
      <c r="H17" s="62" t="s">
        <v>119</v>
      </c>
      <c r="I17" s="26" t="s">
        <v>163</v>
      </c>
      <c r="K17" s="19">
        <v>43561</v>
      </c>
      <c r="L17" t="s">
        <v>22</v>
      </c>
      <c r="M17" t="s">
        <v>13</v>
      </c>
    </row>
    <row r="18" spans="1:13" x14ac:dyDescent="0.15">
      <c r="A18" s="48">
        <v>15</v>
      </c>
      <c r="B18" s="45" t="str">
        <f>IFERROR(VLOOKUP(A18,種目!$A$1:$B$41,2),"")</f>
        <v>1500m</v>
      </c>
      <c r="C18" s="51">
        <v>2902</v>
      </c>
      <c r="D18" s="31" t="str">
        <f>IFERROR(VLOOKUP(C18,選手男!$A$1:$E$100,5),"")</f>
        <v>大髙　流南 2</v>
      </c>
      <c r="E18" s="25" t="s">
        <v>218</v>
      </c>
      <c r="F18" s="21"/>
      <c r="G18" s="60">
        <v>13</v>
      </c>
      <c r="H18" s="63"/>
      <c r="I18" s="27" t="s">
        <v>163</v>
      </c>
      <c r="K18" s="19">
        <v>43561</v>
      </c>
      <c r="L18" t="s">
        <v>22</v>
      </c>
      <c r="M18" t="s">
        <v>13</v>
      </c>
    </row>
    <row r="19" spans="1:13" ht="14.25" thickBot="1" x14ac:dyDescent="0.2">
      <c r="A19" s="49">
        <v>15</v>
      </c>
      <c r="B19" s="46" t="str">
        <f>IFERROR(VLOOKUP(A19,種目!$A$1:$B$41,2),"")</f>
        <v>1500m</v>
      </c>
      <c r="C19" s="52">
        <v>2906</v>
      </c>
      <c r="D19" s="34" t="str">
        <f>IFERROR(VLOOKUP(C19,選手男!$A$1:$E$100,5),"")</f>
        <v>荒木　鷹飛 2</v>
      </c>
      <c r="E19" s="28" t="s">
        <v>221</v>
      </c>
      <c r="F19" s="23"/>
      <c r="G19" s="61">
        <v>4</v>
      </c>
      <c r="H19" s="64"/>
      <c r="I19" s="29" t="s">
        <v>163</v>
      </c>
      <c r="K19" s="19">
        <v>43561</v>
      </c>
      <c r="L19" t="s">
        <v>22</v>
      </c>
      <c r="M19" t="s">
        <v>13</v>
      </c>
    </row>
    <row r="20" spans="1:13" ht="14.25" thickTop="1" x14ac:dyDescent="0.15">
      <c r="A20" s="47">
        <v>15</v>
      </c>
      <c r="B20" s="44" t="str">
        <f>IFERROR(VLOOKUP(A20,種目!$A$1:$B$41,2),"")</f>
        <v>1500m</v>
      </c>
      <c r="C20" s="50">
        <v>2990</v>
      </c>
      <c r="D20" s="30" t="str">
        <f>IFERROR(VLOOKUP(C20,選手男!$A$1:$E$100,5),"")</f>
        <v>木本　悠翔 3</v>
      </c>
      <c r="E20" s="24" t="s">
        <v>217</v>
      </c>
      <c r="F20" s="20"/>
      <c r="G20" s="59">
        <v>3</v>
      </c>
      <c r="H20" s="62" t="s">
        <v>119</v>
      </c>
      <c r="I20" s="26" t="s">
        <v>163</v>
      </c>
      <c r="K20" s="19">
        <v>43561</v>
      </c>
      <c r="L20" t="s">
        <v>22</v>
      </c>
      <c r="M20" t="s">
        <v>13</v>
      </c>
    </row>
    <row r="21" spans="1:13" x14ac:dyDescent="0.15">
      <c r="A21" s="48">
        <v>15</v>
      </c>
      <c r="B21" s="45" t="str">
        <f>IFERROR(VLOOKUP(A21,種目!$A$1:$B$41,2),"")</f>
        <v>1500m</v>
      </c>
      <c r="C21" s="51">
        <v>2997</v>
      </c>
      <c r="D21" s="31" t="str">
        <f>IFERROR(VLOOKUP(C21,選手男!$A$1:$E$100,5),"")</f>
        <v>寺坂　裕世 3</v>
      </c>
      <c r="E21" s="25" t="s">
        <v>220</v>
      </c>
      <c r="F21" s="21"/>
      <c r="G21" s="60">
        <v>2</v>
      </c>
      <c r="H21" s="63"/>
      <c r="I21" s="27" t="s">
        <v>163</v>
      </c>
      <c r="K21" s="19">
        <v>43561</v>
      </c>
      <c r="L21" t="s">
        <v>22</v>
      </c>
      <c r="M21" t="s">
        <v>13</v>
      </c>
    </row>
    <row r="22" spans="1:13" ht="14.25" thickBot="1" x14ac:dyDescent="0.2">
      <c r="A22" s="48">
        <v>15</v>
      </c>
      <c r="B22" s="45" t="str">
        <f>IFERROR(VLOOKUP(A22,種目!$A$1:$B$41,2),"")</f>
        <v>1500m</v>
      </c>
      <c r="C22" s="51">
        <v>2998</v>
      </c>
      <c r="D22" s="31" t="str">
        <f>IFERROR(VLOOKUP(C22,選手男!$A$1:$E$100,5),"")</f>
        <v>門重　来星 3</v>
      </c>
      <c r="E22" s="25" t="s">
        <v>216</v>
      </c>
      <c r="F22" s="21"/>
      <c r="G22" s="60">
        <v>11</v>
      </c>
      <c r="H22" s="63" t="s">
        <v>119</v>
      </c>
      <c r="I22" s="27" t="s">
        <v>163</v>
      </c>
      <c r="K22" s="19">
        <v>43561</v>
      </c>
      <c r="L22" t="s">
        <v>22</v>
      </c>
      <c r="M22" t="s">
        <v>13</v>
      </c>
    </row>
    <row r="23" spans="1:13" ht="14.25" thickTop="1" x14ac:dyDescent="0.15">
      <c r="A23" s="47">
        <v>50</v>
      </c>
      <c r="B23" s="44" t="str">
        <f>IFERROR(VLOOKUP(A23,種目!$A$1:$B$41,2),"")</f>
        <v>5000m</v>
      </c>
      <c r="C23" s="50">
        <v>2901</v>
      </c>
      <c r="D23" s="30" t="str">
        <f>IFERROR(VLOOKUP(C23,選手男!$A$1:$E$100,5),"")</f>
        <v>備生　智大 2</v>
      </c>
      <c r="E23" s="24" t="s">
        <v>256</v>
      </c>
      <c r="F23" s="22"/>
      <c r="G23" s="59">
        <v>1</v>
      </c>
      <c r="H23" s="62" t="s">
        <v>119</v>
      </c>
      <c r="I23" s="26" t="s">
        <v>163</v>
      </c>
      <c r="K23" s="19">
        <v>43561</v>
      </c>
      <c r="L23" t="s">
        <v>22</v>
      </c>
      <c r="M23" t="s">
        <v>13</v>
      </c>
    </row>
    <row r="24" spans="1:13" x14ac:dyDescent="0.15">
      <c r="A24" s="48">
        <v>50</v>
      </c>
      <c r="B24" s="45" t="str">
        <f>IFERROR(VLOOKUP(A24,種目!$A$1:$B$41,2),"")</f>
        <v>5000m</v>
      </c>
      <c r="C24" s="51">
        <v>2990</v>
      </c>
      <c r="D24" s="31" t="str">
        <f>IFERROR(VLOOKUP(C24,選手男!$A$1:$E$100,5),"")</f>
        <v>木本　悠翔 3</v>
      </c>
      <c r="E24" s="25" t="s">
        <v>125</v>
      </c>
      <c r="F24" s="21"/>
      <c r="G24" s="60"/>
      <c r="H24" s="63"/>
      <c r="I24" s="27"/>
      <c r="K24" s="19">
        <v>43561</v>
      </c>
      <c r="L24" t="s">
        <v>22</v>
      </c>
      <c r="M24" t="s">
        <v>13</v>
      </c>
    </row>
    <row r="25" spans="1:13" ht="14.25" thickBot="1" x14ac:dyDescent="0.2">
      <c r="A25" s="49">
        <v>50</v>
      </c>
      <c r="B25" s="46" t="str">
        <f>IFERROR(VLOOKUP(A25,種目!$A$1:$B$41,2),"")</f>
        <v>5000m</v>
      </c>
      <c r="C25" s="52">
        <v>2997</v>
      </c>
      <c r="D25" s="34" t="str">
        <f>IFERROR(VLOOKUP(C25,選手男!$A$1:$E$100,5),"")</f>
        <v>寺坂　裕世 3</v>
      </c>
      <c r="E25" s="28" t="s">
        <v>257</v>
      </c>
      <c r="F25" s="23"/>
      <c r="G25" s="61">
        <v>16</v>
      </c>
      <c r="H25" s="64"/>
      <c r="I25" s="29" t="s">
        <v>163</v>
      </c>
      <c r="K25" s="19">
        <v>43561</v>
      </c>
      <c r="L25" t="s">
        <v>22</v>
      </c>
      <c r="M25" t="s">
        <v>13</v>
      </c>
    </row>
    <row r="26" spans="1:13" ht="15" thickTop="1" thickBot="1" x14ac:dyDescent="0.2">
      <c r="A26" s="47">
        <v>50</v>
      </c>
      <c r="B26" s="44" t="str">
        <f>IFERROR(VLOOKUP(A26,種目!$A$1:$B$41,2),"")</f>
        <v>5000m</v>
      </c>
      <c r="C26" s="50">
        <v>2998</v>
      </c>
      <c r="D26" s="30" t="str">
        <f>IFERROR(VLOOKUP(C26,選手男!$A$1:$E$100,5),"")</f>
        <v>門重　来星 3</v>
      </c>
      <c r="E26" s="24" t="s">
        <v>255</v>
      </c>
      <c r="F26" s="20"/>
      <c r="G26" s="59">
        <v>15</v>
      </c>
      <c r="H26" s="62"/>
      <c r="I26" s="26" t="s">
        <v>163</v>
      </c>
      <c r="K26" s="19">
        <v>43561</v>
      </c>
      <c r="L26" t="s">
        <v>22</v>
      </c>
      <c r="M26" t="s">
        <v>13</v>
      </c>
    </row>
    <row r="27" spans="1:13" ht="14.25" thickTop="1" x14ac:dyDescent="0.15">
      <c r="A27" s="47">
        <v>110</v>
      </c>
      <c r="B27" s="44" t="str">
        <f>IFERROR(VLOOKUP(A27,種目!$A$1:$B$41,2),"")</f>
        <v>110mH</v>
      </c>
      <c r="C27" s="50">
        <v>2992</v>
      </c>
      <c r="D27" s="30" t="str">
        <f>IFERROR(VLOOKUP(C27,選手男!$A$1:$E$100,5),"")</f>
        <v>間嶋　隆善 3</v>
      </c>
      <c r="E27" s="24" t="s">
        <v>245</v>
      </c>
      <c r="F27" s="20" t="s">
        <v>173</v>
      </c>
      <c r="G27" s="59">
        <v>4</v>
      </c>
      <c r="H27" s="62" t="s">
        <v>119</v>
      </c>
      <c r="I27" s="26" t="s">
        <v>163</v>
      </c>
      <c r="K27" s="19">
        <v>43561</v>
      </c>
      <c r="L27" t="s">
        <v>22</v>
      </c>
      <c r="M27" t="s">
        <v>13</v>
      </c>
    </row>
    <row r="28" spans="1:13" ht="14.25" thickBot="1" x14ac:dyDescent="0.2">
      <c r="A28" s="48">
        <v>110</v>
      </c>
      <c r="B28" s="45" t="str">
        <f>IFERROR(VLOOKUP(A28,種目!$A$1:$B$41,2),"")</f>
        <v>110mH</v>
      </c>
      <c r="C28" s="51">
        <v>2993</v>
      </c>
      <c r="D28" s="31" t="str">
        <f>IFERROR(VLOOKUP(C28,選手男!$A$1:$E$100,5),"")</f>
        <v>義平　凌 3</v>
      </c>
      <c r="E28" s="25" t="s">
        <v>243</v>
      </c>
      <c r="F28" s="76" t="s">
        <v>244</v>
      </c>
      <c r="G28" s="60">
        <v>6</v>
      </c>
      <c r="H28" s="63"/>
      <c r="I28" s="27" t="s">
        <v>163</v>
      </c>
      <c r="K28" s="19">
        <v>43561</v>
      </c>
      <c r="L28" t="s">
        <v>22</v>
      </c>
      <c r="M28" t="s">
        <v>13</v>
      </c>
    </row>
    <row r="29" spans="1:13" ht="14.25" thickTop="1" x14ac:dyDescent="0.15">
      <c r="A29" s="47">
        <v>400</v>
      </c>
      <c r="B29" s="44" t="str">
        <f>IFERROR(VLOOKUP(A29,種目!$A$1:$B$41,2),"")</f>
        <v>400mH</v>
      </c>
      <c r="C29" s="50">
        <v>2904</v>
      </c>
      <c r="D29" s="30" t="str">
        <f>IFERROR(VLOOKUP(C29,選手男!$A$1:$E$100,5),"")</f>
        <v>菅長　蒼良 2</v>
      </c>
      <c r="E29" s="24" t="s">
        <v>227</v>
      </c>
      <c r="F29" s="20"/>
      <c r="G29" s="59">
        <v>2</v>
      </c>
      <c r="H29" s="62" t="s">
        <v>118</v>
      </c>
      <c r="I29" s="26" t="s">
        <v>163</v>
      </c>
      <c r="K29" s="19">
        <v>43561</v>
      </c>
      <c r="L29" t="s">
        <v>22</v>
      </c>
      <c r="M29" t="s">
        <v>13</v>
      </c>
    </row>
    <row r="30" spans="1:13" ht="14.25" thickBot="1" x14ac:dyDescent="0.2">
      <c r="A30" s="48">
        <v>400</v>
      </c>
      <c r="B30" s="45" t="str">
        <f>IFERROR(VLOOKUP(A30,種目!$A$1:$B$41,2),"")</f>
        <v>400mH</v>
      </c>
      <c r="C30" s="51">
        <v>2993</v>
      </c>
      <c r="D30" s="31" t="str">
        <f>IFERROR(VLOOKUP(C30,選手男!$A$1:$E$100,5),"")</f>
        <v>義平　凌 3</v>
      </c>
      <c r="E30" s="25" t="s">
        <v>226</v>
      </c>
      <c r="F30" s="21"/>
      <c r="G30" s="60">
        <v>4</v>
      </c>
      <c r="H30" s="63" t="s">
        <v>170</v>
      </c>
      <c r="I30" s="27" t="s">
        <v>163</v>
      </c>
      <c r="K30" s="19">
        <v>43561</v>
      </c>
      <c r="L30" t="s">
        <v>22</v>
      </c>
      <c r="M30" t="s">
        <v>13</v>
      </c>
    </row>
    <row r="31" spans="1:13" ht="15" thickTop="1" thickBot="1" x14ac:dyDescent="0.2">
      <c r="A31" s="47">
        <v>20001</v>
      </c>
      <c r="B31" s="44" t="str">
        <f>IFERROR(VLOOKUP(A31,種目!$A$1:$B$41,2),"")</f>
        <v>走高跳</v>
      </c>
      <c r="C31" s="50">
        <v>2992</v>
      </c>
      <c r="D31" s="30" t="str">
        <f>IFERROR(VLOOKUP(C31,選手男!$A$1:$E$100,5),"")</f>
        <v>間嶋　隆善 3</v>
      </c>
      <c r="E31" s="24" t="s">
        <v>238</v>
      </c>
      <c r="F31" s="22"/>
      <c r="G31" s="59">
        <v>4</v>
      </c>
      <c r="H31" s="62"/>
      <c r="I31" s="26" t="s">
        <v>163</v>
      </c>
      <c r="K31" s="19">
        <v>43561</v>
      </c>
      <c r="L31" t="s">
        <v>22</v>
      </c>
      <c r="M31" t="s">
        <v>13</v>
      </c>
    </row>
    <row r="32" spans="1:13" ht="14.25" thickTop="1" x14ac:dyDescent="0.15">
      <c r="A32" s="47">
        <v>20003</v>
      </c>
      <c r="B32" s="44" t="str">
        <f>IFERROR(VLOOKUP(A32,種目!$A$1:$B$41,2),"")</f>
        <v>走幅跳</v>
      </c>
      <c r="C32" s="50">
        <v>2989</v>
      </c>
      <c r="D32" s="30" t="str">
        <f>IFERROR(VLOOKUP(C32,選手男!$A$1:$E$100,5),"")</f>
        <v>菅長　海良 3</v>
      </c>
      <c r="E32" s="24" t="s">
        <v>222</v>
      </c>
      <c r="F32" s="20" t="s">
        <v>185</v>
      </c>
      <c r="G32" s="59"/>
      <c r="H32" s="62"/>
      <c r="I32" s="26" t="s">
        <v>163</v>
      </c>
      <c r="K32" s="19">
        <v>43561</v>
      </c>
      <c r="L32" t="s">
        <v>22</v>
      </c>
      <c r="M32" t="s">
        <v>13</v>
      </c>
    </row>
    <row r="33" spans="1:13" x14ac:dyDescent="0.15">
      <c r="A33" s="48">
        <v>20003</v>
      </c>
      <c r="B33" s="45" t="str">
        <f>IFERROR(VLOOKUP(A33,種目!$A$1:$B$41,2),"")</f>
        <v>走幅跳</v>
      </c>
      <c r="C33" s="51">
        <v>2994</v>
      </c>
      <c r="D33" s="31" t="str">
        <f>IFERROR(VLOOKUP(C33,選手男!$A$1:$E$100,5),"")</f>
        <v>井上　泰壱 3</v>
      </c>
      <c r="E33" s="25" t="s">
        <v>125</v>
      </c>
      <c r="F33" s="21"/>
      <c r="G33" s="60"/>
      <c r="H33" s="63"/>
      <c r="I33" s="27"/>
      <c r="K33" s="19">
        <v>43561</v>
      </c>
      <c r="L33" t="s">
        <v>22</v>
      </c>
      <c r="M33" t="s">
        <v>13</v>
      </c>
    </row>
    <row r="34" spans="1:13" ht="14.25" thickBot="1" x14ac:dyDescent="0.2">
      <c r="A34" s="48">
        <v>20003</v>
      </c>
      <c r="B34" s="45" t="str">
        <f>IFERROR(VLOOKUP(A34,種目!$A$1:$B$41,2),"")</f>
        <v>走幅跳</v>
      </c>
      <c r="C34" s="51">
        <v>2904</v>
      </c>
      <c r="D34" s="31" t="str">
        <f>IFERROR(VLOOKUP(C34,選手男!$A$1:$E$100,5),"")</f>
        <v>菅長　蒼良 2</v>
      </c>
      <c r="E34" s="25" t="s">
        <v>223</v>
      </c>
      <c r="F34" s="76" t="s">
        <v>200</v>
      </c>
      <c r="G34" s="60"/>
      <c r="H34" s="63"/>
      <c r="I34" s="27" t="s">
        <v>163</v>
      </c>
      <c r="K34" s="19">
        <v>43561</v>
      </c>
      <c r="L34" t="s">
        <v>22</v>
      </c>
      <c r="M34" t="s">
        <v>13</v>
      </c>
    </row>
    <row r="35" spans="1:13" ht="15" thickTop="1" thickBot="1" x14ac:dyDescent="0.2">
      <c r="A35" s="47">
        <v>20010</v>
      </c>
      <c r="B35" s="44" t="str">
        <f>IFERROR(VLOOKUP(A35,種目!$A$1:$B$41,2),"")</f>
        <v>砲丸投</v>
      </c>
      <c r="C35" s="50">
        <v>2996</v>
      </c>
      <c r="D35" s="30" t="str">
        <f>IFERROR(VLOOKUP(C35,選手男!$A$1:$E$100,5),"")</f>
        <v>井原　幸佑 3</v>
      </c>
      <c r="E35" s="24" t="s">
        <v>225</v>
      </c>
      <c r="F35" s="22"/>
      <c r="G35" s="59">
        <v>11</v>
      </c>
      <c r="H35" s="62" t="s">
        <v>119</v>
      </c>
      <c r="I35" s="26" t="s">
        <v>163</v>
      </c>
      <c r="K35" s="19">
        <v>43561</v>
      </c>
      <c r="L35" t="s">
        <v>22</v>
      </c>
      <c r="M35" t="s">
        <v>13</v>
      </c>
    </row>
    <row r="36" spans="1:13" ht="15" thickTop="1" thickBot="1" x14ac:dyDescent="0.2">
      <c r="A36" s="78">
        <v>20040</v>
      </c>
      <c r="B36" s="79" t="str">
        <f>IFERROR(VLOOKUP(A36,種目!$A$1:$B$41,2),"")</f>
        <v>やり投</v>
      </c>
      <c r="C36" s="80">
        <v>2996</v>
      </c>
      <c r="D36" s="81" t="str">
        <f>IFERROR(VLOOKUP(C36,選手男!$A$1:$E$100,5),"")</f>
        <v>井原　幸佑 3</v>
      </c>
      <c r="E36" s="82" t="s">
        <v>224</v>
      </c>
      <c r="F36" s="83"/>
      <c r="G36" s="84">
        <v>16</v>
      </c>
      <c r="H36" s="85" t="s">
        <v>118</v>
      </c>
      <c r="I36" s="86" t="s">
        <v>163</v>
      </c>
      <c r="K36" s="19">
        <v>43561</v>
      </c>
      <c r="L36" t="s">
        <v>22</v>
      </c>
      <c r="M36" t="s">
        <v>13</v>
      </c>
    </row>
    <row r="38" spans="1:13" hidden="1" x14ac:dyDescent="0.15"/>
    <row r="39" spans="1:13" hidden="1" x14ac:dyDescent="0.15"/>
    <row r="40" spans="1:13" hidden="1" x14ac:dyDescent="0.15"/>
    <row r="41" spans="1:13" hidden="1" x14ac:dyDescent="0.15"/>
    <row r="42" spans="1:13" hidden="1" x14ac:dyDescent="0.15"/>
    <row r="43" spans="1:13" hidden="1" x14ac:dyDescent="0.15"/>
    <row r="44" spans="1:13" hidden="1" x14ac:dyDescent="0.15"/>
    <row r="45" spans="1:13" hidden="1" x14ac:dyDescent="0.15"/>
    <row r="46" spans="1:13" hidden="1" x14ac:dyDescent="0.15"/>
    <row r="47" spans="1:13" hidden="1" x14ac:dyDescent="0.15"/>
    <row r="48" spans="1:13" hidden="1" x14ac:dyDescent="0.15"/>
    <row r="49" spans="1:13" hidden="1" x14ac:dyDescent="0.15"/>
    <row r="50" spans="1:13" hidden="1" x14ac:dyDescent="0.15"/>
    <row r="56" spans="1:13" ht="27.75" thickBot="1" x14ac:dyDescent="0.2">
      <c r="A56" s="73" t="s">
        <v>60</v>
      </c>
    </row>
    <row r="57" spans="1:13" x14ac:dyDescent="0.15">
      <c r="A57" s="347" t="s">
        <v>6</v>
      </c>
      <c r="B57" s="349" t="s">
        <v>5</v>
      </c>
      <c r="C57" s="342" t="s">
        <v>7</v>
      </c>
      <c r="D57" s="342" t="s">
        <v>1</v>
      </c>
      <c r="E57" s="342" t="s">
        <v>8</v>
      </c>
      <c r="F57" s="351" t="s">
        <v>19</v>
      </c>
      <c r="G57" s="359" t="s">
        <v>17</v>
      </c>
      <c r="H57" s="347" t="s">
        <v>63</v>
      </c>
      <c r="I57" s="344" t="s">
        <v>64</v>
      </c>
      <c r="K57" s="346" t="s">
        <v>20</v>
      </c>
      <c r="L57" s="346" t="s">
        <v>11</v>
      </c>
      <c r="M57" s="346" t="s">
        <v>21</v>
      </c>
    </row>
    <row r="58" spans="1:13" ht="14.25" thickBot="1" x14ac:dyDescent="0.2">
      <c r="A58" s="348"/>
      <c r="B58" s="350"/>
      <c r="C58" s="343"/>
      <c r="D58" s="343"/>
      <c r="E58" s="343"/>
      <c r="F58" s="352"/>
      <c r="G58" s="360"/>
      <c r="H58" s="348"/>
      <c r="I58" s="345"/>
      <c r="K58" s="346"/>
      <c r="L58" s="346"/>
      <c r="M58" s="346"/>
    </row>
    <row r="59" spans="1:13" ht="14.25" thickTop="1" x14ac:dyDescent="0.15">
      <c r="A59" s="47">
        <v>1</v>
      </c>
      <c r="B59" s="44" t="str">
        <f>IFERROR(VLOOKUP(A59,種目!$A$1:$B$41,2),"")</f>
        <v>100m</v>
      </c>
      <c r="C59" s="50">
        <v>2995</v>
      </c>
      <c r="D59" s="30" t="str">
        <f>IFERROR(VLOOKUP(C59,選手女!$A$1:$E$100,5),"")</f>
        <v>梶原　彩美 2</v>
      </c>
      <c r="E59" s="24" t="s">
        <v>241</v>
      </c>
      <c r="F59" s="20" t="s">
        <v>158</v>
      </c>
      <c r="G59" s="59">
        <v>3</v>
      </c>
      <c r="H59" s="62"/>
      <c r="I59" s="26" t="s">
        <v>117</v>
      </c>
      <c r="K59" s="19">
        <v>43561</v>
      </c>
      <c r="L59" t="s">
        <v>22</v>
      </c>
      <c r="M59" t="s">
        <v>13</v>
      </c>
    </row>
    <row r="60" spans="1:13" ht="14.25" thickBot="1" x14ac:dyDescent="0.2">
      <c r="A60" s="48">
        <v>1</v>
      </c>
      <c r="B60" s="45" t="str">
        <f>IFERROR(VLOOKUP(A60,種目!$A$1:$B$41,2),"")</f>
        <v>100m</v>
      </c>
      <c r="C60" s="51">
        <v>2902</v>
      </c>
      <c r="D60" s="31" t="str">
        <f>IFERROR(VLOOKUP(C60,選手女!$A$1:$E$100,5),"")</f>
        <v>松本　音香 2</v>
      </c>
      <c r="E60" s="25" t="s">
        <v>228</v>
      </c>
      <c r="F60" s="76" t="s">
        <v>174</v>
      </c>
      <c r="G60" s="60">
        <v>7</v>
      </c>
      <c r="H60" s="63"/>
      <c r="I60" s="27" t="s">
        <v>117</v>
      </c>
      <c r="K60" s="19">
        <v>43561</v>
      </c>
      <c r="L60" t="s">
        <v>22</v>
      </c>
      <c r="M60" t="s">
        <v>13</v>
      </c>
    </row>
    <row r="61" spans="1:13" ht="14.25" thickTop="1" x14ac:dyDescent="0.15">
      <c r="A61" s="47">
        <v>4</v>
      </c>
      <c r="B61" s="44" t="str">
        <f>IFERROR(VLOOKUP(A61,種目!$A$1:$B$41,2),"")</f>
        <v>400m</v>
      </c>
      <c r="C61" s="50">
        <v>2902</v>
      </c>
      <c r="D61" s="30" t="str">
        <f>IFERROR(VLOOKUP(C61,選手女!$A$1:$E$100,5),"")</f>
        <v>松本　音香 2</v>
      </c>
      <c r="E61" s="24" t="s">
        <v>235</v>
      </c>
      <c r="F61" s="22"/>
      <c r="G61" s="59">
        <v>2</v>
      </c>
      <c r="H61" s="62" t="s">
        <v>118</v>
      </c>
      <c r="I61" s="26" t="s">
        <v>117</v>
      </c>
      <c r="K61" s="19">
        <v>43561</v>
      </c>
      <c r="L61" t="s">
        <v>22</v>
      </c>
      <c r="M61" t="s">
        <v>13</v>
      </c>
    </row>
    <row r="62" spans="1:13" ht="14.25" thickBot="1" x14ac:dyDescent="0.2">
      <c r="A62" s="48">
        <v>4</v>
      </c>
      <c r="B62" s="45" t="str">
        <f>IFERROR(VLOOKUP(A62,種目!$A$1:$B$41,2),"")</f>
        <v>400m</v>
      </c>
      <c r="C62" s="51">
        <v>2994</v>
      </c>
      <c r="D62" s="31" t="str">
        <f>IFERROR(VLOOKUP(C62,選手女!$A$1:$E$100,5),"")</f>
        <v>米元　瑞希 2</v>
      </c>
      <c r="E62" s="25" t="s">
        <v>236</v>
      </c>
      <c r="F62" s="21"/>
      <c r="G62" s="60">
        <v>3</v>
      </c>
      <c r="H62" s="63"/>
      <c r="I62" s="27" t="s">
        <v>163</v>
      </c>
      <c r="K62" s="19">
        <v>43561</v>
      </c>
      <c r="L62" t="s">
        <v>22</v>
      </c>
      <c r="M62" t="s">
        <v>13</v>
      </c>
    </row>
    <row r="63" spans="1:13" ht="14.25" thickTop="1" x14ac:dyDescent="0.15">
      <c r="A63" s="47">
        <v>15</v>
      </c>
      <c r="B63" s="44" t="str">
        <f>IFERROR(VLOOKUP(A63,種目!$A$1:$B$41,2),"")</f>
        <v>1500m</v>
      </c>
      <c r="C63" s="50">
        <v>2991</v>
      </c>
      <c r="D63" s="30" t="str">
        <f>IFERROR(VLOOKUP(C63,選手女!$A$1:$E$100,5),"")</f>
        <v>山本　紗希 3</v>
      </c>
      <c r="E63" s="24" t="s">
        <v>125</v>
      </c>
      <c r="F63" s="20"/>
      <c r="G63" s="59"/>
      <c r="H63" s="62"/>
      <c r="I63" s="26"/>
      <c r="K63" s="19">
        <v>43561</v>
      </c>
      <c r="L63" t="s">
        <v>22</v>
      </c>
      <c r="M63" t="s">
        <v>13</v>
      </c>
    </row>
    <row r="64" spans="1:13" ht="14.25" thickBot="1" x14ac:dyDescent="0.2">
      <c r="A64" s="48">
        <v>15</v>
      </c>
      <c r="B64" s="45" t="str">
        <f>IFERROR(VLOOKUP(A64,種目!$A$1:$B$41,2),"")</f>
        <v>1500m</v>
      </c>
      <c r="C64" s="51">
        <v>2996</v>
      </c>
      <c r="D64" s="31" t="str">
        <f>IFERROR(VLOOKUP(C64,選手女!$A$1:$E$100,5),"")</f>
        <v>福田　吉穂 2</v>
      </c>
      <c r="E64" s="25" t="s">
        <v>215</v>
      </c>
      <c r="F64" s="21"/>
      <c r="G64" s="60">
        <v>7</v>
      </c>
      <c r="H64" s="63" t="s">
        <v>119</v>
      </c>
      <c r="I64" s="27" t="s">
        <v>117</v>
      </c>
      <c r="K64" s="19">
        <v>43561</v>
      </c>
      <c r="L64" t="s">
        <v>22</v>
      </c>
      <c r="M64" t="s">
        <v>13</v>
      </c>
    </row>
    <row r="65" spans="1:13" ht="14.25" thickTop="1" x14ac:dyDescent="0.15">
      <c r="A65" s="47">
        <v>30</v>
      </c>
      <c r="B65" s="44" t="str">
        <f>IFERROR(VLOOKUP(A65,種目!$A$1:$B$41,2),"")</f>
        <v>3000m</v>
      </c>
      <c r="C65" s="50">
        <v>2991</v>
      </c>
      <c r="D65" s="30" t="str">
        <f>IFERROR(VLOOKUP(C65,選手女!$A$1:$E$100,5),"")</f>
        <v>山本　紗希 3</v>
      </c>
      <c r="E65" s="24" t="s">
        <v>125</v>
      </c>
      <c r="F65" s="22"/>
      <c r="G65" s="59"/>
      <c r="H65" s="62"/>
      <c r="I65" s="26"/>
      <c r="K65" s="19">
        <v>43561</v>
      </c>
      <c r="L65" t="s">
        <v>22</v>
      </c>
      <c r="M65" t="s">
        <v>13</v>
      </c>
    </row>
    <row r="66" spans="1:13" ht="14.25" thickBot="1" x14ac:dyDescent="0.2">
      <c r="A66" s="48">
        <v>30</v>
      </c>
      <c r="B66" s="45" t="str">
        <f>IFERROR(VLOOKUP(A66,種目!$A$1:$B$41,2),"")</f>
        <v>3000m</v>
      </c>
      <c r="C66" s="51">
        <v>2996</v>
      </c>
      <c r="D66" s="31" t="str">
        <f>IFERROR(VLOOKUP(C66,選手女!$A$1:$E$100,5),"")</f>
        <v>福田　吉穂 2</v>
      </c>
      <c r="E66" s="25" t="s">
        <v>253</v>
      </c>
      <c r="F66" s="21"/>
      <c r="G66" s="60">
        <v>7</v>
      </c>
      <c r="H66" s="63" t="s">
        <v>119</v>
      </c>
      <c r="I66" s="27" t="s">
        <v>117</v>
      </c>
      <c r="K66" s="19">
        <v>43561</v>
      </c>
      <c r="L66" t="s">
        <v>22</v>
      </c>
      <c r="M66" t="s">
        <v>13</v>
      </c>
    </row>
    <row r="67" spans="1:13" ht="15" thickTop="1" thickBot="1" x14ac:dyDescent="0.2">
      <c r="A67" s="47">
        <v>100</v>
      </c>
      <c r="B67" s="44" t="str">
        <f>IFERROR(VLOOKUP(A67,種目!$A$1:$B$41,2),"")</f>
        <v>100mH</v>
      </c>
      <c r="C67" s="50">
        <v>2903</v>
      </c>
      <c r="D67" s="30" t="str">
        <f>IFERROR(VLOOKUP(C67,選手女!$A$1:$E$100,5),"")</f>
        <v>濱本　　月 2</v>
      </c>
      <c r="E67" s="24" t="s">
        <v>242</v>
      </c>
      <c r="F67" s="20" t="s">
        <v>173</v>
      </c>
      <c r="G67" s="59">
        <v>2</v>
      </c>
      <c r="H67" s="62"/>
      <c r="I67" s="26" t="s">
        <v>117</v>
      </c>
      <c r="K67" s="19">
        <v>43561</v>
      </c>
      <c r="L67" t="s">
        <v>22</v>
      </c>
      <c r="M67" t="s">
        <v>13</v>
      </c>
    </row>
    <row r="68" spans="1:13" ht="15" thickTop="1" thickBot="1" x14ac:dyDescent="0.2">
      <c r="A68" s="47">
        <v>20003</v>
      </c>
      <c r="B68" s="44" t="str">
        <f>IFERROR(VLOOKUP(A68,種目!$A$1:$B$41,2),"")</f>
        <v>走幅跳</v>
      </c>
      <c r="C68" s="50">
        <v>2903</v>
      </c>
      <c r="D68" s="30" t="str">
        <f>IFERROR(VLOOKUP(C68,選手女!$A$1:$E$100,5),"")</f>
        <v>濱本　　月 2</v>
      </c>
      <c r="E68" s="24" t="s">
        <v>239</v>
      </c>
      <c r="F68" s="20" t="s">
        <v>240</v>
      </c>
      <c r="G68" s="59">
        <v>2</v>
      </c>
      <c r="H68" s="62" t="s">
        <v>119</v>
      </c>
      <c r="I68" s="26" t="s">
        <v>117</v>
      </c>
      <c r="K68" s="19">
        <v>43561</v>
      </c>
      <c r="L68" t="s">
        <v>22</v>
      </c>
      <c r="M68" t="s">
        <v>13</v>
      </c>
    </row>
    <row r="69" spans="1:13" ht="15" thickTop="1" thickBot="1" x14ac:dyDescent="0.2">
      <c r="A69" s="78">
        <v>20040</v>
      </c>
      <c r="B69" s="79" t="str">
        <f>IFERROR(VLOOKUP(A69,種目!$A$1:$B$41,2),"")</f>
        <v>やり投</v>
      </c>
      <c r="C69" s="80">
        <v>2903</v>
      </c>
      <c r="D69" s="81" t="str">
        <f>IFERROR(VLOOKUP(C69,選手女!$A$1:$E$100,5),"")</f>
        <v>濱本　　月 2</v>
      </c>
      <c r="E69" s="82" t="s">
        <v>254</v>
      </c>
      <c r="F69" s="83"/>
      <c r="G69" s="84">
        <v>10</v>
      </c>
      <c r="H69" s="85" t="s">
        <v>118</v>
      </c>
      <c r="I69" s="86" t="s">
        <v>117</v>
      </c>
      <c r="K69" s="19">
        <v>43561</v>
      </c>
      <c r="L69" t="s">
        <v>22</v>
      </c>
      <c r="M69" t="s">
        <v>13</v>
      </c>
    </row>
    <row r="71" spans="1:13" hidden="1" x14ac:dyDescent="0.15"/>
    <row r="72" spans="1:13" hidden="1" x14ac:dyDescent="0.15"/>
    <row r="73" spans="1:13" hidden="1" x14ac:dyDescent="0.15"/>
    <row r="74" spans="1:13" hidden="1" x14ac:dyDescent="0.15"/>
    <row r="75" spans="1:13" hidden="1" x14ac:dyDescent="0.15"/>
    <row r="76" spans="1:13" hidden="1" x14ac:dyDescent="0.15"/>
    <row r="77" spans="1:13" hidden="1" x14ac:dyDescent="0.15"/>
    <row r="78" spans="1:13" hidden="1" x14ac:dyDescent="0.15"/>
    <row r="79" spans="1:13" hidden="1" x14ac:dyDescent="0.15"/>
    <row r="80" spans="1:13" hidden="1" x14ac:dyDescent="0.15"/>
    <row r="81" spans="1:13" hidden="1" x14ac:dyDescent="0.15"/>
    <row r="82" spans="1:13" hidden="1" x14ac:dyDescent="0.15"/>
    <row r="83" spans="1:13" hidden="1" x14ac:dyDescent="0.15"/>
    <row r="89" spans="1:13" ht="27.75" thickBot="1" x14ac:dyDescent="0.2">
      <c r="A89" s="73" t="s">
        <v>65</v>
      </c>
    </row>
    <row r="90" spans="1:13" x14ac:dyDescent="0.15">
      <c r="A90" s="347" t="s">
        <v>6</v>
      </c>
      <c r="B90" s="349" t="s">
        <v>5</v>
      </c>
      <c r="C90" s="342" t="s">
        <v>7</v>
      </c>
      <c r="D90" s="342" t="s">
        <v>1</v>
      </c>
      <c r="E90" s="342" t="s">
        <v>8</v>
      </c>
      <c r="F90" s="351" t="s">
        <v>19</v>
      </c>
      <c r="G90" s="359" t="s">
        <v>17</v>
      </c>
      <c r="H90" s="347" t="s">
        <v>63</v>
      </c>
      <c r="I90" s="344" t="s">
        <v>64</v>
      </c>
      <c r="K90" s="346" t="s">
        <v>20</v>
      </c>
      <c r="L90" s="346" t="s">
        <v>11</v>
      </c>
      <c r="M90" s="346" t="s">
        <v>21</v>
      </c>
    </row>
    <row r="91" spans="1:13" ht="14.25" thickBot="1" x14ac:dyDescent="0.2">
      <c r="A91" s="348"/>
      <c r="B91" s="350"/>
      <c r="C91" s="343"/>
      <c r="D91" s="343"/>
      <c r="E91" s="343"/>
      <c r="F91" s="352"/>
      <c r="G91" s="360"/>
      <c r="H91" s="348"/>
      <c r="I91" s="345"/>
      <c r="K91" s="346"/>
      <c r="L91" s="346"/>
      <c r="M91" s="346"/>
    </row>
    <row r="92" spans="1:13" ht="14.25" thickTop="1" x14ac:dyDescent="0.15">
      <c r="A92" s="330">
        <v>8000</v>
      </c>
      <c r="B92" s="333" t="str">
        <f>IFERROR(VLOOKUP(A92,種目!$A$1:$B$41,2),"")</f>
        <v>4×100</v>
      </c>
      <c r="C92" s="30">
        <v>2991</v>
      </c>
      <c r="D92" s="30" t="str">
        <f>IFERROR(VLOOKUP(C92,選手男!$A$1:$E$100,5),"")</f>
        <v>團　　優真 3</v>
      </c>
      <c r="E92" s="389" t="s">
        <v>213</v>
      </c>
      <c r="F92" s="336"/>
      <c r="G92" s="353"/>
      <c r="H92" s="356"/>
      <c r="I92" s="339" t="s">
        <v>260</v>
      </c>
      <c r="K92" s="19">
        <v>43561</v>
      </c>
      <c r="L92" t="s">
        <v>22</v>
      </c>
      <c r="M92" t="s">
        <v>13</v>
      </c>
    </row>
    <row r="93" spans="1:13" x14ac:dyDescent="0.15">
      <c r="A93" s="331"/>
      <c r="B93" s="334" t="str">
        <f>IFERROR(VLOOKUP(A93,種目!$A$1:$B$41,2),"")</f>
        <v/>
      </c>
      <c r="C93" s="33">
        <v>2989</v>
      </c>
      <c r="D93" s="33" t="str">
        <f>IFERROR(VLOOKUP(C93,選手男!$A$1:$E$100,5),"")</f>
        <v>菅長　海良 3</v>
      </c>
      <c r="E93" s="334"/>
      <c r="F93" s="337"/>
      <c r="G93" s="354"/>
      <c r="H93" s="357"/>
      <c r="I93" s="340"/>
      <c r="K93" s="19">
        <v>43561</v>
      </c>
      <c r="L93" t="s">
        <v>22</v>
      </c>
      <c r="M93" t="s">
        <v>13</v>
      </c>
    </row>
    <row r="94" spans="1:13" x14ac:dyDescent="0.15">
      <c r="A94" s="331"/>
      <c r="B94" s="334" t="str">
        <f>IFERROR(VLOOKUP(A94,種目!$A$1:$B$41,2),"")</f>
        <v/>
      </c>
      <c r="C94" s="31">
        <v>2904</v>
      </c>
      <c r="D94" s="31" t="str">
        <f>IFERROR(VLOOKUP(C94,選手男!$A$1:$E$100,5),"")</f>
        <v>菅長　蒼良 2</v>
      </c>
      <c r="E94" s="334"/>
      <c r="F94" s="337"/>
      <c r="G94" s="354"/>
      <c r="H94" s="357"/>
      <c r="I94" s="340"/>
      <c r="K94" s="19">
        <v>43561</v>
      </c>
      <c r="L94" t="s">
        <v>22</v>
      </c>
      <c r="M94" t="s">
        <v>13</v>
      </c>
    </row>
    <row r="95" spans="1:13" ht="14.25" thickBot="1" x14ac:dyDescent="0.2">
      <c r="A95" s="332"/>
      <c r="B95" s="335" t="str">
        <f>IFERROR(VLOOKUP(A95,種目!$A$1:$B$41,2),"")</f>
        <v/>
      </c>
      <c r="C95" s="32">
        <v>2992</v>
      </c>
      <c r="D95" s="32" t="str">
        <f>IFERROR(VLOOKUP(C95,選手男!$A$1:$E$100,5),"")</f>
        <v>間嶋　隆善 3</v>
      </c>
      <c r="E95" s="335"/>
      <c r="F95" s="338"/>
      <c r="G95" s="355"/>
      <c r="H95" s="358"/>
      <c r="I95" s="341"/>
      <c r="K95" s="19">
        <v>43561</v>
      </c>
      <c r="L95" t="s">
        <v>22</v>
      </c>
      <c r="M95" t="s">
        <v>13</v>
      </c>
    </row>
    <row r="96" spans="1:13" ht="14.25" thickTop="1" x14ac:dyDescent="0.15">
      <c r="A96" s="330">
        <v>16000</v>
      </c>
      <c r="B96" s="333" t="str">
        <f>IFERROR(VLOOKUP(A96,種目!$A$1:$B$41,2),"")</f>
        <v>4×400</v>
      </c>
      <c r="C96" s="30">
        <v>2989</v>
      </c>
      <c r="D96" s="30" t="str">
        <f>IFERROR(VLOOKUP(C96,選手男!$A$1:$E$100,5),"")</f>
        <v>菅長　海良 3</v>
      </c>
      <c r="E96" s="333" t="s">
        <v>258</v>
      </c>
      <c r="F96" s="336"/>
      <c r="G96" s="353">
        <v>4</v>
      </c>
      <c r="H96" s="356" t="s">
        <v>160</v>
      </c>
      <c r="I96" s="339" t="s">
        <v>260</v>
      </c>
      <c r="K96" s="19">
        <v>43561</v>
      </c>
      <c r="L96" t="s">
        <v>22</v>
      </c>
      <c r="M96" t="s">
        <v>13</v>
      </c>
    </row>
    <row r="97" spans="1:13" x14ac:dyDescent="0.15">
      <c r="A97" s="331"/>
      <c r="B97" s="334" t="str">
        <f>IFERROR(VLOOKUP(A97,種目!$A$1:$B$41,2),"")</f>
        <v/>
      </c>
      <c r="C97" s="33">
        <v>2991</v>
      </c>
      <c r="D97" s="33" t="str">
        <f>IFERROR(VLOOKUP(C97,選手男!$A$1:$E$100,5),"")</f>
        <v>團　　優真 3</v>
      </c>
      <c r="E97" s="334"/>
      <c r="F97" s="337"/>
      <c r="G97" s="354"/>
      <c r="H97" s="357"/>
      <c r="I97" s="340"/>
      <c r="K97" s="19">
        <v>43561</v>
      </c>
      <c r="L97" t="s">
        <v>22</v>
      </c>
      <c r="M97" t="s">
        <v>13</v>
      </c>
    </row>
    <row r="98" spans="1:13" x14ac:dyDescent="0.15">
      <c r="A98" s="331"/>
      <c r="B98" s="334" t="str">
        <f>IFERROR(VLOOKUP(A98,種目!$A$1:$B$41,2),"")</f>
        <v/>
      </c>
      <c r="C98" s="31">
        <v>2904</v>
      </c>
      <c r="D98" s="31" t="str">
        <f>IFERROR(VLOOKUP(C98,選手男!$A$1:$E$100,5),"")</f>
        <v>菅長　蒼良 2</v>
      </c>
      <c r="E98" s="334"/>
      <c r="F98" s="337"/>
      <c r="G98" s="354"/>
      <c r="H98" s="357"/>
      <c r="I98" s="340"/>
      <c r="K98" s="19">
        <v>43561</v>
      </c>
      <c r="L98" t="s">
        <v>22</v>
      </c>
      <c r="M98" t="s">
        <v>13</v>
      </c>
    </row>
    <row r="99" spans="1:13" ht="14.25" thickBot="1" x14ac:dyDescent="0.2">
      <c r="A99" s="332"/>
      <c r="B99" s="335" t="str">
        <f>IFERROR(VLOOKUP(A99,種目!$A$1:$B$41,2),"")</f>
        <v/>
      </c>
      <c r="C99" s="34">
        <v>2993</v>
      </c>
      <c r="D99" s="34" t="str">
        <f>IFERROR(VLOOKUP(C99,選手男!$A$1:$E$100,5),"")</f>
        <v>義平　凌 3</v>
      </c>
      <c r="E99" s="335"/>
      <c r="F99" s="338"/>
      <c r="G99" s="355"/>
      <c r="H99" s="358"/>
      <c r="I99" s="341"/>
      <c r="K99" s="19">
        <v>43561</v>
      </c>
      <c r="L99" t="s">
        <v>22</v>
      </c>
      <c r="M99" t="s">
        <v>13</v>
      </c>
    </row>
    <row r="100" spans="1:13" ht="14.25" thickTop="1" x14ac:dyDescent="0.15">
      <c r="A100" s="330">
        <v>8000</v>
      </c>
      <c r="B100" s="333" t="str">
        <f>IFERROR(VLOOKUP(A100,種目!$A$1:$B$41,2),"")</f>
        <v>4×100</v>
      </c>
      <c r="C100" s="30">
        <v>2994</v>
      </c>
      <c r="D100" s="30" t="str">
        <f>IFERROR(VLOOKUP(C100,選手女!$A$1:$E$100,5),"")</f>
        <v>米元　瑞希 2</v>
      </c>
      <c r="E100" s="333" t="s">
        <v>214</v>
      </c>
      <c r="F100" s="336"/>
      <c r="G100" s="353">
        <v>2</v>
      </c>
      <c r="H100" s="356" t="s">
        <v>160</v>
      </c>
      <c r="I100" s="339" t="s">
        <v>260</v>
      </c>
      <c r="K100" s="19">
        <v>43561</v>
      </c>
      <c r="L100" t="s">
        <v>22</v>
      </c>
      <c r="M100" t="s">
        <v>13</v>
      </c>
    </row>
    <row r="101" spans="1:13" x14ac:dyDescent="0.15">
      <c r="A101" s="331"/>
      <c r="B101" s="334" t="str">
        <f>IFERROR(VLOOKUP(A101,種目!$A$1:$B$41,2),"")</f>
        <v/>
      </c>
      <c r="C101" s="33">
        <v>2902</v>
      </c>
      <c r="D101" s="33" t="str">
        <f>IFERROR(VLOOKUP(C101,選手女!$A$1:$E$100,5),"")</f>
        <v>松本　音香 2</v>
      </c>
      <c r="E101" s="334"/>
      <c r="F101" s="337"/>
      <c r="G101" s="354"/>
      <c r="H101" s="357"/>
      <c r="I101" s="340"/>
      <c r="K101" s="19">
        <v>43561</v>
      </c>
      <c r="L101" t="s">
        <v>22</v>
      </c>
      <c r="M101" t="s">
        <v>13</v>
      </c>
    </row>
    <row r="102" spans="1:13" x14ac:dyDescent="0.15">
      <c r="A102" s="331"/>
      <c r="B102" s="334" t="str">
        <f>IFERROR(VLOOKUP(A102,種目!$A$1:$B$41,2),"")</f>
        <v/>
      </c>
      <c r="C102" s="31">
        <v>2903</v>
      </c>
      <c r="D102" s="31" t="str">
        <f>IFERROR(VLOOKUP(C102,選手女!$A$1:$E$100,5),"")</f>
        <v>濱本　　月 2</v>
      </c>
      <c r="E102" s="334"/>
      <c r="F102" s="337"/>
      <c r="G102" s="354"/>
      <c r="H102" s="357"/>
      <c r="I102" s="340"/>
      <c r="K102" s="19">
        <v>43561</v>
      </c>
      <c r="L102" t="s">
        <v>22</v>
      </c>
      <c r="M102" t="s">
        <v>13</v>
      </c>
    </row>
    <row r="103" spans="1:13" ht="14.25" thickBot="1" x14ac:dyDescent="0.2">
      <c r="A103" s="332"/>
      <c r="B103" s="335" t="str">
        <f>IFERROR(VLOOKUP(A103,種目!$A$1:$B$41,2),"")</f>
        <v/>
      </c>
      <c r="C103" s="32">
        <v>2995</v>
      </c>
      <c r="D103" s="32" t="str">
        <f>IFERROR(VLOOKUP(C103,選手女!$A$1:$E$100,5),"")</f>
        <v>梶原　彩美 2</v>
      </c>
      <c r="E103" s="335"/>
      <c r="F103" s="338"/>
      <c r="G103" s="355"/>
      <c r="H103" s="358"/>
      <c r="I103" s="341"/>
      <c r="K103" s="19">
        <v>43561</v>
      </c>
      <c r="L103" t="s">
        <v>22</v>
      </c>
      <c r="M103" t="s">
        <v>13</v>
      </c>
    </row>
    <row r="104" spans="1:13" ht="14.25" thickTop="1" x14ac:dyDescent="0.15">
      <c r="A104" s="330">
        <v>16000</v>
      </c>
      <c r="B104" s="333" t="str">
        <f>IFERROR(VLOOKUP(A104,種目!$A$1:$B$41,2),"")</f>
        <v>4×400</v>
      </c>
      <c r="C104" s="30">
        <v>2902</v>
      </c>
      <c r="D104" s="30" t="str">
        <f>IFERROR(VLOOKUP(C104,選手女!$A$1:$E$100,5),"")</f>
        <v>松本　音香 2</v>
      </c>
      <c r="E104" s="333" t="s">
        <v>259</v>
      </c>
      <c r="F104" s="336"/>
      <c r="G104" s="353">
        <v>1</v>
      </c>
      <c r="H104" s="356" t="s">
        <v>160</v>
      </c>
      <c r="I104" s="339" t="s">
        <v>260</v>
      </c>
      <c r="K104" s="19">
        <v>43561</v>
      </c>
      <c r="L104" t="s">
        <v>22</v>
      </c>
      <c r="M104" t="s">
        <v>13</v>
      </c>
    </row>
    <row r="105" spans="1:13" x14ac:dyDescent="0.15">
      <c r="A105" s="331"/>
      <c r="B105" s="334" t="str">
        <f>IFERROR(VLOOKUP(A105,種目!$A$1:$B$41,2),"")</f>
        <v/>
      </c>
      <c r="C105" s="33">
        <v>2994</v>
      </c>
      <c r="D105" s="33" t="str">
        <f>IFERROR(VLOOKUP(C105,選手女!$A$1:$E$100,5),"")</f>
        <v>米元　瑞希 2</v>
      </c>
      <c r="E105" s="334"/>
      <c r="F105" s="337"/>
      <c r="G105" s="354"/>
      <c r="H105" s="357"/>
      <c r="I105" s="340"/>
      <c r="K105" s="19">
        <v>43561</v>
      </c>
      <c r="L105" t="s">
        <v>22</v>
      </c>
      <c r="M105" t="s">
        <v>13</v>
      </c>
    </row>
    <row r="106" spans="1:13" x14ac:dyDescent="0.15">
      <c r="A106" s="331"/>
      <c r="B106" s="334" t="str">
        <f>IFERROR(VLOOKUP(A106,種目!$A$1:$B$41,2),"")</f>
        <v/>
      </c>
      <c r="C106" s="31">
        <v>2996</v>
      </c>
      <c r="D106" s="31" t="str">
        <f>IFERROR(VLOOKUP(C106,選手女!$A$1:$E$100,5),"")</f>
        <v>福田　吉穂 2</v>
      </c>
      <c r="E106" s="334"/>
      <c r="F106" s="337"/>
      <c r="G106" s="354"/>
      <c r="H106" s="357"/>
      <c r="I106" s="340"/>
      <c r="K106" s="19">
        <v>43561</v>
      </c>
      <c r="L106" t="s">
        <v>22</v>
      </c>
      <c r="M106" t="s">
        <v>13</v>
      </c>
    </row>
    <row r="107" spans="1:13" ht="14.25" thickBot="1" x14ac:dyDescent="0.2">
      <c r="A107" s="390"/>
      <c r="B107" s="391" t="str">
        <f>IFERROR(VLOOKUP(A107,種目!$A$1:$B$41,2),"")</f>
        <v/>
      </c>
      <c r="C107" s="87">
        <v>2903</v>
      </c>
      <c r="D107" s="87" t="str">
        <f>IFERROR(VLOOKUP(C107,選手女!$A$1:$E$100,5),"")</f>
        <v>濱本　　月 2</v>
      </c>
      <c r="E107" s="391"/>
      <c r="F107" s="392"/>
      <c r="G107" s="393"/>
      <c r="H107" s="394"/>
      <c r="I107" s="395"/>
      <c r="K107" s="19">
        <v>43561</v>
      </c>
      <c r="L107" t="s">
        <v>22</v>
      </c>
      <c r="M107" t="s">
        <v>13</v>
      </c>
    </row>
    <row r="108" spans="1:13" ht="14.25" thickBot="1" x14ac:dyDescent="0.2"/>
    <row r="109" spans="1:13" ht="14.25" thickBot="1" x14ac:dyDescent="0.2">
      <c r="G109" s="88"/>
      <c r="H109" s="89" t="s">
        <v>120</v>
      </c>
      <c r="I109" s="90" t="s">
        <v>121</v>
      </c>
    </row>
    <row r="110" spans="1:13" ht="14.25" thickTop="1" x14ac:dyDescent="0.15">
      <c r="G110" s="91" t="s">
        <v>119</v>
      </c>
      <c r="H110" s="92">
        <v>21</v>
      </c>
      <c r="I110" s="93">
        <v>21</v>
      </c>
    </row>
    <row r="111" spans="1:13" ht="14.25" thickBot="1" x14ac:dyDescent="0.2">
      <c r="G111" s="94" t="s">
        <v>122</v>
      </c>
      <c r="H111" s="95"/>
      <c r="I111" s="96"/>
    </row>
  </sheetData>
  <mergeCells count="64">
    <mergeCell ref="I100:I103"/>
    <mergeCell ref="A104:A107"/>
    <mergeCell ref="B104:B107"/>
    <mergeCell ref="E104:E107"/>
    <mergeCell ref="F104:F107"/>
    <mergeCell ref="G104:G107"/>
    <mergeCell ref="H104:H107"/>
    <mergeCell ref="I104:I107"/>
    <mergeCell ref="A100:A103"/>
    <mergeCell ref="B100:B103"/>
    <mergeCell ref="E100:E103"/>
    <mergeCell ref="F100:F103"/>
    <mergeCell ref="G100:G103"/>
    <mergeCell ref="H100:H103"/>
    <mergeCell ref="I92:I95"/>
    <mergeCell ref="A96:A99"/>
    <mergeCell ref="B96:B99"/>
    <mergeCell ref="E96:E99"/>
    <mergeCell ref="F96:F99"/>
    <mergeCell ref="G96:G99"/>
    <mergeCell ref="H96:H99"/>
    <mergeCell ref="I96:I99"/>
    <mergeCell ref="A92:A95"/>
    <mergeCell ref="B92:B95"/>
    <mergeCell ref="E92:E95"/>
    <mergeCell ref="F92:F95"/>
    <mergeCell ref="G92:G95"/>
    <mergeCell ref="H92:H95"/>
    <mergeCell ref="M90:M91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K90:K91"/>
    <mergeCell ref="L90:L91"/>
    <mergeCell ref="M57:M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</mergeCells>
  <phoneticPr fontId="2"/>
  <conditionalFormatting sqref="E4:E9">
    <cfRule type="expression" dxfId="232" priority="37" stopIfTrue="1">
      <formula>AND(#REF!&gt;1,$D4="")</formula>
    </cfRule>
  </conditionalFormatting>
  <conditionalFormatting sqref="E10:E13">
    <cfRule type="expression" dxfId="231" priority="36" stopIfTrue="1">
      <formula>AND(#REF!&gt;1,$D10="")</formula>
    </cfRule>
  </conditionalFormatting>
  <conditionalFormatting sqref="E14:E19 E26:E36 E59:E69">
    <cfRule type="expression" dxfId="230" priority="35" stopIfTrue="1">
      <formula>AND(#REF!&gt;1,$D14="")</formula>
    </cfRule>
  </conditionalFormatting>
  <conditionalFormatting sqref="E20:E25">
    <cfRule type="expression" dxfId="229" priority="34" stopIfTrue="1">
      <formula>AND(#REF!&gt;1,$D20="")</formula>
    </cfRule>
  </conditionalFormatting>
  <conditionalFormatting sqref="E92:E93">
    <cfRule type="expression" dxfId="228" priority="12" stopIfTrue="1">
      <formula>AND(#REF!&gt;1,$D92="")</formula>
    </cfRule>
  </conditionalFormatting>
  <conditionalFormatting sqref="E96:E97">
    <cfRule type="expression" dxfId="227" priority="11" stopIfTrue="1">
      <formula>AND(#REF!&gt;1,$D96="")</formula>
    </cfRule>
  </conditionalFormatting>
  <conditionalFormatting sqref="E100:E101">
    <cfRule type="expression" dxfId="226" priority="6" stopIfTrue="1">
      <formula>AND(#REF!&gt;1,$D100="")</formula>
    </cfRule>
  </conditionalFormatting>
  <conditionalFormatting sqref="E104:E105">
    <cfRule type="expression" dxfId="225" priority="5" stopIfTrue="1">
      <formula>AND(#REF!&gt;1,$D104="")</formula>
    </cfRule>
  </conditionalFormatting>
  <dataValidations count="4">
    <dataValidation allowBlank="1" showInputMessage="1" sqref="J1:K91 B1:B1048576 D1:D1048576 J108:K1048576" xr:uid="{00000000-0002-0000-0500-000000000000}"/>
    <dataValidation imeMode="hiragana" allowBlank="1" showInputMessage="1" sqref="H1:I108 H112:I1048576 I111 G110:H111" xr:uid="{00000000-0002-0000-0500-000001000000}"/>
    <dataValidation imeMode="halfAlpha" allowBlank="1" showInputMessage="1" sqref="E1:F1048576 G1:G108 G112:G1048576" xr:uid="{00000000-0002-0000-0500-000002000000}"/>
    <dataValidation imeMode="halfAlpha" allowBlank="1" showInputMessage="1" showErrorMessage="1" sqref="A1:A1048576 C1:C1048576" xr:uid="{00000000-0002-0000-0500-000003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 P勘亭流H,太字"&amp;20&amp;A結果</oddHeader>
  </headerFooter>
  <rowBreaks count="1" manualBreakCount="1">
    <brk id="5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7"/>
  <sheetViews>
    <sheetView view="pageBreakPreview" topLeftCell="A6" zoomScaleNormal="100" zoomScaleSheetLayoutView="100" workbookViewId="0">
      <selection activeCell="G45" sqref="G45:I47"/>
    </sheetView>
  </sheetViews>
  <sheetFormatPr defaultRowHeight="13.5" x14ac:dyDescent="0.15"/>
  <cols>
    <col min="1" max="1" width="6.5" bestFit="1" customWidth="1"/>
    <col min="2" max="2" width="7.5" bestFit="1" customWidth="1"/>
    <col min="3" max="3" width="5.5" bestFit="1" customWidth="1"/>
    <col min="4" max="4" width="13.875" bestFit="1" customWidth="1"/>
    <col min="5" max="5" width="9.5" bestFit="1" customWidth="1"/>
    <col min="6" max="6" width="6.5" bestFit="1" customWidth="1"/>
    <col min="7" max="7" width="8.125" bestFit="1" customWidth="1"/>
    <col min="8" max="9" width="11.625" bestFit="1" customWidth="1"/>
    <col min="10" max="10" width="3.625" customWidth="1"/>
    <col min="11" max="11" width="10.5" bestFit="1" customWidth="1"/>
    <col min="12" max="12" width="17.25" bestFit="1" customWidth="1"/>
    <col min="13" max="13" width="7.125" bestFit="1" customWidth="1"/>
  </cols>
  <sheetData>
    <row r="1" spans="1:13" ht="27.75" thickBot="1" x14ac:dyDescent="0.2">
      <c r="A1" s="73" t="s">
        <v>59</v>
      </c>
    </row>
    <row r="2" spans="1:13" x14ac:dyDescent="0.15">
      <c r="A2" s="347" t="s">
        <v>6</v>
      </c>
      <c r="B2" s="349" t="s">
        <v>5</v>
      </c>
      <c r="C2" s="342" t="s">
        <v>7</v>
      </c>
      <c r="D2" s="342" t="s">
        <v>1</v>
      </c>
      <c r="E2" s="342" t="s">
        <v>8</v>
      </c>
      <c r="F2" s="351" t="s">
        <v>19</v>
      </c>
      <c r="G2" s="359" t="s">
        <v>17</v>
      </c>
      <c r="H2" s="347" t="s">
        <v>63</v>
      </c>
      <c r="I2" s="344" t="s">
        <v>64</v>
      </c>
      <c r="K2" s="346" t="s">
        <v>20</v>
      </c>
      <c r="L2" s="346" t="s">
        <v>11</v>
      </c>
      <c r="M2" s="346" t="s">
        <v>21</v>
      </c>
    </row>
    <row r="3" spans="1:13" ht="14.25" thickBot="1" x14ac:dyDescent="0.2">
      <c r="A3" s="348"/>
      <c r="B3" s="350"/>
      <c r="C3" s="343"/>
      <c r="D3" s="343"/>
      <c r="E3" s="343"/>
      <c r="F3" s="352"/>
      <c r="G3" s="360"/>
      <c r="H3" s="348"/>
      <c r="I3" s="345"/>
      <c r="K3" s="346"/>
      <c r="L3" s="346"/>
      <c r="M3" s="346"/>
    </row>
    <row r="4" spans="1:13" ht="14.25" thickTop="1" x14ac:dyDescent="0.15">
      <c r="A4" s="47">
        <v>1</v>
      </c>
      <c r="B4" s="44" t="str">
        <f>IFERROR(VLOOKUP(A4,種目!$A$1:$B$41,2),"")</f>
        <v>100m</v>
      </c>
      <c r="C4" s="50">
        <v>2989</v>
      </c>
      <c r="D4" s="30" t="str">
        <f>IFERROR(VLOOKUP(C4,選手男!$A$1:$E$100,5),"")</f>
        <v>菅長　海良 3</v>
      </c>
      <c r="E4" s="24" t="s">
        <v>265</v>
      </c>
      <c r="F4" s="20" t="s">
        <v>266</v>
      </c>
      <c r="G4" s="59">
        <v>7</v>
      </c>
      <c r="H4" s="62"/>
      <c r="I4" s="26"/>
      <c r="K4" s="19">
        <v>43568</v>
      </c>
      <c r="L4" t="s">
        <v>261</v>
      </c>
      <c r="M4" t="s">
        <v>262</v>
      </c>
    </row>
    <row r="5" spans="1:13" x14ac:dyDescent="0.15">
      <c r="A5" s="48">
        <v>1</v>
      </c>
      <c r="B5" s="45" t="str">
        <f>IFERROR(VLOOKUP(A5,種目!$A$1:$B$41,2),"")</f>
        <v>100m</v>
      </c>
      <c r="C5" s="51">
        <v>2991</v>
      </c>
      <c r="D5" s="31" t="str">
        <f>IFERROR(VLOOKUP(C5,選手男!$A$1:$E$100,5),"")</f>
        <v>團　　優真 3</v>
      </c>
      <c r="E5" s="25" t="s">
        <v>267</v>
      </c>
      <c r="F5" s="76" t="s">
        <v>268</v>
      </c>
      <c r="G5" s="60">
        <v>7</v>
      </c>
      <c r="H5" s="63"/>
      <c r="I5" s="27"/>
      <c r="K5" s="19">
        <v>43568</v>
      </c>
      <c r="L5" t="s">
        <v>261</v>
      </c>
      <c r="M5" t="s">
        <v>262</v>
      </c>
    </row>
    <row r="6" spans="1:13" ht="14.25" thickBot="1" x14ac:dyDescent="0.2">
      <c r="A6" s="48">
        <v>1</v>
      </c>
      <c r="B6" s="45" t="str">
        <f>IFERROR(VLOOKUP(A6,種目!$A$1:$B$41,2),"")</f>
        <v>100m</v>
      </c>
      <c r="C6" s="51">
        <v>2994</v>
      </c>
      <c r="D6" s="31" t="str">
        <f>IFERROR(VLOOKUP(C6,選手男!$A$1:$E$100,5),"")</f>
        <v>井上　泰壱 3</v>
      </c>
      <c r="E6" s="25" t="s">
        <v>269</v>
      </c>
      <c r="F6" s="76" t="s">
        <v>270</v>
      </c>
      <c r="G6" s="60">
        <v>7</v>
      </c>
      <c r="H6" s="63"/>
      <c r="I6" s="27" t="s">
        <v>263</v>
      </c>
      <c r="K6" s="19">
        <v>43568</v>
      </c>
      <c r="L6" t="s">
        <v>261</v>
      </c>
      <c r="M6" t="s">
        <v>262</v>
      </c>
    </row>
    <row r="7" spans="1:13" ht="14.25" thickTop="1" x14ac:dyDescent="0.15">
      <c r="A7" s="47">
        <v>1</v>
      </c>
      <c r="B7" s="44" t="str">
        <f>IFERROR(VLOOKUP(A7,種目!$A$1:$B$41,2),"")</f>
        <v>100m</v>
      </c>
      <c r="C7" s="50">
        <v>2995</v>
      </c>
      <c r="D7" s="30" t="str">
        <f>IFERROR(VLOOKUP(C7,選手男!$A$1:$E$100,5),"")</f>
        <v>大橋　飛鳥 3</v>
      </c>
      <c r="E7" s="24" t="s">
        <v>271</v>
      </c>
      <c r="F7" s="20" t="s">
        <v>270</v>
      </c>
      <c r="G7" s="59">
        <v>2</v>
      </c>
      <c r="H7" s="62"/>
      <c r="I7" s="26"/>
      <c r="K7" s="19">
        <v>43568</v>
      </c>
      <c r="L7" t="s">
        <v>261</v>
      </c>
      <c r="M7" t="s">
        <v>262</v>
      </c>
    </row>
    <row r="8" spans="1:13" x14ac:dyDescent="0.15">
      <c r="A8" s="48">
        <v>1</v>
      </c>
      <c r="B8" s="45" t="str">
        <f>IFERROR(VLOOKUP(A8,種目!$A$1:$B$41,2),"")</f>
        <v>100m</v>
      </c>
      <c r="C8" s="51">
        <v>2996</v>
      </c>
      <c r="D8" s="31" t="str">
        <f>IFERROR(VLOOKUP(C8,選手男!$A$1:$E$100,5),"")</f>
        <v>井原　幸佑 3</v>
      </c>
      <c r="E8" s="25" t="s">
        <v>272</v>
      </c>
      <c r="F8" s="76" t="s">
        <v>273</v>
      </c>
      <c r="G8" s="60">
        <v>8</v>
      </c>
      <c r="H8" s="63"/>
      <c r="I8" s="27"/>
      <c r="K8" s="19">
        <v>43568</v>
      </c>
      <c r="L8" t="s">
        <v>261</v>
      </c>
      <c r="M8" t="s">
        <v>262</v>
      </c>
    </row>
    <row r="9" spans="1:13" ht="14.25" thickBot="1" x14ac:dyDescent="0.2">
      <c r="A9" s="49">
        <v>1</v>
      </c>
      <c r="B9" s="46" t="str">
        <f>IFERROR(VLOOKUP(A9,種目!$A$1:$B$41,2),"")</f>
        <v>100m</v>
      </c>
      <c r="C9" s="52">
        <v>2903</v>
      </c>
      <c r="D9" s="34" t="str">
        <f>IFERROR(VLOOKUP(C9,選手男!$A$1:$E$100,5),"")</f>
        <v>福嶋　昇海 2</v>
      </c>
      <c r="E9" s="28" t="s">
        <v>275</v>
      </c>
      <c r="F9" s="77" t="s">
        <v>274</v>
      </c>
      <c r="G9" s="61">
        <v>7</v>
      </c>
      <c r="H9" s="64"/>
      <c r="I9" s="29"/>
      <c r="K9" s="19">
        <v>43568</v>
      </c>
      <c r="L9" t="s">
        <v>261</v>
      </c>
      <c r="M9" t="s">
        <v>262</v>
      </c>
    </row>
    <row r="10" spans="1:13" ht="15" thickTop="1" thickBot="1" x14ac:dyDescent="0.2">
      <c r="A10" s="47">
        <v>1</v>
      </c>
      <c r="B10" s="44" t="str">
        <f>IFERROR(VLOOKUP(A10,種目!$A$1:$B$41,2),"")</f>
        <v>100m</v>
      </c>
      <c r="C10" s="50">
        <v>2904</v>
      </c>
      <c r="D10" s="30" t="str">
        <f>IFERROR(VLOOKUP(C10,選手男!$A$1:$E$100,5),"")</f>
        <v>菅長　蒼良 2</v>
      </c>
      <c r="E10" s="24" t="s">
        <v>276</v>
      </c>
      <c r="F10" s="20" t="s">
        <v>277</v>
      </c>
      <c r="G10" s="59">
        <v>4</v>
      </c>
      <c r="H10" s="62"/>
      <c r="I10" s="26" t="s">
        <v>263</v>
      </c>
      <c r="K10" s="19">
        <v>43568</v>
      </c>
      <c r="L10" t="s">
        <v>261</v>
      </c>
      <c r="M10" t="s">
        <v>262</v>
      </c>
    </row>
    <row r="11" spans="1:13" ht="14.25" thickTop="1" x14ac:dyDescent="0.15">
      <c r="A11" s="47">
        <v>2</v>
      </c>
      <c r="B11" s="44" t="str">
        <f>IFERROR(VLOOKUP(A11,種目!$A$1:$B$41,2),"")</f>
        <v>200m</v>
      </c>
      <c r="C11" s="50">
        <v>2991</v>
      </c>
      <c r="D11" s="30" t="str">
        <f>IFERROR(VLOOKUP(C11,選手男!$A$1:$E$100,5),"")</f>
        <v>團　　優真 3</v>
      </c>
      <c r="E11" s="24" t="s">
        <v>297</v>
      </c>
      <c r="F11" s="20" t="s">
        <v>298</v>
      </c>
      <c r="G11" s="59">
        <v>7</v>
      </c>
      <c r="H11" s="62"/>
      <c r="I11" s="26" t="s">
        <v>301</v>
      </c>
      <c r="K11" s="19">
        <v>43569</v>
      </c>
      <c r="L11" t="s">
        <v>261</v>
      </c>
      <c r="M11" t="s">
        <v>262</v>
      </c>
    </row>
    <row r="12" spans="1:13" ht="14.25" thickBot="1" x14ac:dyDescent="0.2">
      <c r="A12" s="49">
        <v>2</v>
      </c>
      <c r="B12" s="46" t="str">
        <f>IFERROR(VLOOKUP(A12,種目!$A$1:$B$41,2),"")</f>
        <v>200m</v>
      </c>
      <c r="C12" s="52">
        <v>2995</v>
      </c>
      <c r="D12" s="34" t="str">
        <f>IFERROR(VLOOKUP(C12,選手男!$A$1:$E$100,5),"")</f>
        <v>大橋　飛鳥 3</v>
      </c>
      <c r="E12" s="28" t="s">
        <v>299</v>
      </c>
      <c r="F12" s="77" t="s">
        <v>300</v>
      </c>
      <c r="G12" s="61">
        <v>4</v>
      </c>
      <c r="H12" s="64"/>
      <c r="I12" s="29"/>
      <c r="K12" s="19">
        <v>43569</v>
      </c>
      <c r="L12" t="s">
        <v>261</v>
      </c>
      <c r="M12" t="s">
        <v>262</v>
      </c>
    </row>
    <row r="13" spans="1:13" ht="15" thickTop="1" thickBot="1" x14ac:dyDescent="0.2">
      <c r="A13" s="47">
        <v>8</v>
      </c>
      <c r="B13" s="44" t="str">
        <f>IFERROR(VLOOKUP(A13,種目!$A$1:$B$41,2),"")</f>
        <v>800m</v>
      </c>
      <c r="C13" s="50">
        <v>2999</v>
      </c>
      <c r="D13" s="30" t="str">
        <f>IFERROR(VLOOKUP(C13,選手男!$A$1:$E$100,5),"")</f>
        <v>竹迫　蒼真 2</v>
      </c>
      <c r="E13" s="24" t="s">
        <v>302</v>
      </c>
      <c r="F13" s="20"/>
      <c r="G13" s="59">
        <v>4</v>
      </c>
      <c r="H13" s="62" t="s">
        <v>303</v>
      </c>
      <c r="I13" s="26" t="s">
        <v>301</v>
      </c>
      <c r="K13" s="19">
        <v>43569</v>
      </c>
      <c r="L13" t="s">
        <v>261</v>
      </c>
      <c r="M13" t="s">
        <v>262</v>
      </c>
    </row>
    <row r="14" spans="1:13" ht="14.25" thickTop="1" x14ac:dyDescent="0.15">
      <c r="A14" s="47">
        <v>15</v>
      </c>
      <c r="B14" s="44" t="str">
        <f>IFERROR(VLOOKUP(A14,種目!$A$1:$B$41,2),"")</f>
        <v>1500m</v>
      </c>
      <c r="C14" s="50">
        <v>2998</v>
      </c>
      <c r="D14" s="30" t="str">
        <f>IFERROR(VLOOKUP(C14,選手男!$A$1:$E$100,5),"")</f>
        <v>門重　来星 3</v>
      </c>
      <c r="E14" s="24" t="s">
        <v>278</v>
      </c>
      <c r="F14" s="22"/>
      <c r="G14" s="59">
        <v>12</v>
      </c>
      <c r="H14" s="62"/>
      <c r="I14" s="26"/>
      <c r="K14" s="19">
        <v>43568</v>
      </c>
      <c r="L14" t="s">
        <v>261</v>
      </c>
      <c r="M14" t="s">
        <v>262</v>
      </c>
    </row>
    <row r="15" spans="1:13" x14ac:dyDescent="0.15">
      <c r="A15" s="48">
        <v>15</v>
      </c>
      <c r="B15" s="45" t="str">
        <f>IFERROR(VLOOKUP(A15,種目!$A$1:$B$41,2),"")</f>
        <v>1500m</v>
      </c>
      <c r="C15" s="51">
        <v>2999</v>
      </c>
      <c r="D15" s="31" t="str">
        <f>IFERROR(VLOOKUP(C15,選手男!$A$1:$E$100,5),"")</f>
        <v>竹迫　蒼真 2</v>
      </c>
      <c r="E15" s="25" t="s">
        <v>279</v>
      </c>
      <c r="F15" s="21"/>
      <c r="G15" s="60">
        <v>7</v>
      </c>
      <c r="H15" s="63"/>
      <c r="I15" s="27" t="s">
        <v>293</v>
      </c>
      <c r="K15" s="19">
        <v>43568</v>
      </c>
      <c r="L15" t="s">
        <v>261</v>
      </c>
      <c r="M15" t="s">
        <v>262</v>
      </c>
    </row>
    <row r="16" spans="1:13" ht="14.25" thickBot="1" x14ac:dyDescent="0.2">
      <c r="A16" s="49">
        <v>15</v>
      </c>
      <c r="B16" s="46" t="str">
        <f>IFERROR(VLOOKUP(A16,種目!$A$1:$B$41,2),"")</f>
        <v>1500m</v>
      </c>
      <c r="C16" s="52">
        <v>2901</v>
      </c>
      <c r="D16" s="34" t="str">
        <f>IFERROR(VLOOKUP(C16,選手男!$A$1:$E$100,5),"")</f>
        <v>備生　智大 2</v>
      </c>
      <c r="E16" s="28" t="s">
        <v>280</v>
      </c>
      <c r="F16" s="23"/>
      <c r="G16" s="61">
        <v>1</v>
      </c>
      <c r="H16" s="64" t="s">
        <v>291</v>
      </c>
      <c r="I16" s="29" t="s">
        <v>292</v>
      </c>
      <c r="K16" s="19">
        <v>43568</v>
      </c>
      <c r="L16" t="s">
        <v>261</v>
      </c>
      <c r="M16" t="s">
        <v>262</v>
      </c>
    </row>
    <row r="17" spans="1:13" ht="15" thickTop="1" thickBot="1" x14ac:dyDescent="0.2">
      <c r="A17" s="47">
        <v>15</v>
      </c>
      <c r="B17" s="44" t="str">
        <f>IFERROR(VLOOKUP(A17,種目!$A$1:$B$41,2),"")</f>
        <v>1500m</v>
      </c>
      <c r="C17" s="50">
        <v>2902</v>
      </c>
      <c r="D17" s="30" t="str">
        <f>IFERROR(VLOOKUP(C17,選手男!$A$1:$E$100,5),"")</f>
        <v>大髙　流南 2</v>
      </c>
      <c r="E17" s="24" t="s">
        <v>281</v>
      </c>
      <c r="F17" s="20"/>
      <c r="G17" s="59">
        <v>13</v>
      </c>
      <c r="H17" s="62"/>
      <c r="I17" s="26"/>
      <c r="K17" s="19">
        <v>43568</v>
      </c>
      <c r="L17" t="s">
        <v>261</v>
      </c>
      <c r="M17" t="s">
        <v>262</v>
      </c>
    </row>
    <row r="18" spans="1:13" ht="14.25" thickTop="1" x14ac:dyDescent="0.15">
      <c r="A18" s="47">
        <v>50</v>
      </c>
      <c r="B18" s="44" t="str">
        <f>IFERROR(VLOOKUP(A18,種目!$A$1:$B$41,2),"")</f>
        <v>5000m</v>
      </c>
      <c r="C18" s="50">
        <v>2998</v>
      </c>
      <c r="D18" s="30" t="str">
        <f>IFERROR(VLOOKUP(C18,選手男!$A$1:$E$100,5),"")</f>
        <v>門重　来星 3</v>
      </c>
      <c r="E18" s="24" t="s">
        <v>304</v>
      </c>
      <c r="F18" s="22"/>
      <c r="G18" s="59">
        <v>9</v>
      </c>
      <c r="H18" s="62" t="s">
        <v>303</v>
      </c>
      <c r="I18" s="26" t="s">
        <v>301</v>
      </c>
      <c r="K18" s="19">
        <v>43569</v>
      </c>
      <c r="L18" t="s">
        <v>261</v>
      </c>
      <c r="M18" t="s">
        <v>262</v>
      </c>
    </row>
    <row r="19" spans="1:13" ht="14.25" thickBot="1" x14ac:dyDescent="0.2">
      <c r="A19" s="49">
        <v>50</v>
      </c>
      <c r="B19" s="46" t="str">
        <f>IFERROR(VLOOKUP(A19,種目!$A$1:$B$41,2),"")</f>
        <v>5000m</v>
      </c>
      <c r="C19" s="52">
        <v>2901</v>
      </c>
      <c r="D19" s="34" t="str">
        <f>IFERROR(VLOOKUP(C19,選手男!$A$1:$E$100,5),"")</f>
        <v>備生　智大 2</v>
      </c>
      <c r="E19" s="28" t="s">
        <v>305</v>
      </c>
      <c r="F19" s="23"/>
      <c r="G19" s="61">
        <v>12</v>
      </c>
      <c r="H19" s="64" t="s">
        <v>303</v>
      </c>
      <c r="I19" s="29" t="s">
        <v>301</v>
      </c>
      <c r="K19" s="19">
        <v>43569</v>
      </c>
      <c r="L19" t="s">
        <v>261</v>
      </c>
      <c r="M19" t="s">
        <v>262</v>
      </c>
    </row>
    <row r="20" spans="1:13" ht="15" thickTop="1" thickBot="1" x14ac:dyDescent="0.2">
      <c r="A20" s="47">
        <v>10000</v>
      </c>
      <c r="B20" s="44" t="str">
        <f>IFERROR(VLOOKUP(A20,種目!$A$1:$B$41,2),"")</f>
        <v>10000m</v>
      </c>
      <c r="C20" s="50">
        <v>2990</v>
      </c>
      <c r="D20" s="30" t="str">
        <f>IFERROR(VLOOKUP(C20,選手男!$A$1:$E$100,5),"")</f>
        <v>木本　悠翔 3</v>
      </c>
      <c r="E20" s="24" t="s">
        <v>294</v>
      </c>
      <c r="F20" s="20"/>
      <c r="G20" s="59">
        <v>4</v>
      </c>
      <c r="H20" s="62" t="s">
        <v>291</v>
      </c>
      <c r="I20" s="26" t="s">
        <v>263</v>
      </c>
      <c r="K20" s="19">
        <v>43568</v>
      </c>
      <c r="L20" t="s">
        <v>261</v>
      </c>
      <c r="M20" t="s">
        <v>262</v>
      </c>
    </row>
    <row r="21" spans="1:13" ht="15" thickTop="1" thickBot="1" x14ac:dyDescent="0.2">
      <c r="A21" s="47">
        <v>110</v>
      </c>
      <c r="B21" s="44" t="str">
        <f>IFERROR(VLOOKUP(A21,種目!$A$1:$B$41,2),"")</f>
        <v>110mH</v>
      </c>
      <c r="C21" s="50">
        <v>2993</v>
      </c>
      <c r="D21" s="30" t="str">
        <f>IFERROR(VLOOKUP(C21,選手男!$A$1:$E$100,5),"")</f>
        <v>義平　凌 3</v>
      </c>
      <c r="E21" s="24" t="s">
        <v>282</v>
      </c>
      <c r="F21" s="20" t="s">
        <v>283</v>
      </c>
      <c r="G21" s="59">
        <v>7</v>
      </c>
      <c r="H21" s="62"/>
      <c r="I21" s="26"/>
      <c r="K21" s="19">
        <v>43568</v>
      </c>
      <c r="L21" t="s">
        <v>261</v>
      </c>
      <c r="M21" t="s">
        <v>262</v>
      </c>
    </row>
    <row r="22" spans="1:13" ht="15" thickTop="1" thickBot="1" x14ac:dyDescent="0.2">
      <c r="A22" s="47">
        <v>400</v>
      </c>
      <c r="B22" s="44" t="str">
        <f>IFERROR(VLOOKUP(A22,種目!$A$1:$B$41,2),"")</f>
        <v>400mH</v>
      </c>
      <c r="C22" s="50">
        <v>2992</v>
      </c>
      <c r="D22" s="30" t="str">
        <f>IFERROR(VLOOKUP(C22,選手男!$A$1:$E$100,5),"")</f>
        <v>間嶋　隆善 3</v>
      </c>
      <c r="E22" s="24" t="s">
        <v>296</v>
      </c>
      <c r="F22" s="20"/>
      <c r="G22" s="59">
        <v>4</v>
      </c>
      <c r="H22" s="62" t="s">
        <v>295</v>
      </c>
      <c r="I22" s="26" t="s">
        <v>264</v>
      </c>
      <c r="K22" s="19">
        <v>43569</v>
      </c>
      <c r="L22" t="s">
        <v>261</v>
      </c>
      <c r="M22" t="s">
        <v>262</v>
      </c>
    </row>
    <row r="23" spans="1:13" ht="14.25" thickTop="1" x14ac:dyDescent="0.15">
      <c r="A23" s="47">
        <v>3000</v>
      </c>
      <c r="B23" s="44" t="str">
        <f>IFERROR(VLOOKUP(A23,種目!$A$1:$B$41,2),"")</f>
        <v>3000mSC</v>
      </c>
      <c r="C23" s="50">
        <v>2990</v>
      </c>
      <c r="D23" s="30" t="str">
        <f>IFERROR(VLOOKUP(C23,選手男!$A$1:$E$100,5),"")</f>
        <v>木本　悠翔 3</v>
      </c>
      <c r="E23" s="24" t="s">
        <v>306</v>
      </c>
      <c r="F23" s="22"/>
      <c r="G23" s="59">
        <v>7</v>
      </c>
      <c r="H23" s="62"/>
      <c r="I23" s="26" t="s">
        <v>263</v>
      </c>
      <c r="K23" s="19">
        <v>43569</v>
      </c>
      <c r="L23" t="s">
        <v>261</v>
      </c>
      <c r="M23" t="s">
        <v>262</v>
      </c>
    </row>
    <row r="24" spans="1:13" x14ac:dyDescent="0.15">
      <c r="A24" s="48">
        <v>3000</v>
      </c>
      <c r="B24" s="45" t="str">
        <f>IFERROR(VLOOKUP(A24,種目!$A$1:$B$41,2),"")</f>
        <v>3000mSC</v>
      </c>
      <c r="C24" s="51">
        <v>2997</v>
      </c>
      <c r="D24" s="31" t="str">
        <f>IFERROR(VLOOKUP(C24,選手男!$A$1:$E$100,5),"")</f>
        <v>寺坂　裕世 3</v>
      </c>
      <c r="E24" s="25" t="s">
        <v>307</v>
      </c>
      <c r="F24" s="21"/>
      <c r="G24" s="60">
        <v>10</v>
      </c>
      <c r="H24" s="63" t="s">
        <v>303</v>
      </c>
      <c r="I24" s="27" t="s">
        <v>263</v>
      </c>
      <c r="K24" s="19">
        <v>43569</v>
      </c>
      <c r="L24" t="s">
        <v>261</v>
      </c>
      <c r="M24" t="s">
        <v>262</v>
      </c>
    </row>
    <row r="25" spans="1:13" ht="14.25" thickBot="1" x14ac:dyDescent="0.2">
      <c r="A25" s="49">
        <v>3000</v>
      </c>
      <c r="B25" s="46" t="str">
        <f>IFERROR(VLOOKUP(A25,種目!$A$1:$B$41,2),"")</f>
        <v>3000mSC</v>
      </c>
      <c r="C25" s="52">
        <v>2906</v>
      </c>
      <c r="D25" s="34" t="str">
        <f>IFERROR(VLOOKUP(C25,選手男!$A$1:$E$100,5),"")</f>
        <v>荒木　鷹飛 2</v>
      </c>
      <c r="E25" s="28" t="s">
        <v>308</v>
      </c>
      <c r="F25" s="23"/>
      <c r="G25" s="61">
        <v>11</v>
      </c>
      <c r="H25" s="64"/>
      <c r="I25" s="29" t="s">
        <v>263</v>
      </c>
      <c r="K25" s="19">
        <v>43569</v>
      </c>
      <c r="L25" t="s">
        <v>261</v>
      </c>
      <c r="M25" t="s">
        <v>262</v>
      </c>
    </row>
    <row r="26" spans="1:13" ht="15" thickTop="1" thickBot="1" x14ac:dyDescent="0.2">
      <c r="A26" s="47">
        <v>20001</v>
      </c>
      <c r="B26" s="44" t="str">
        <f>IFERROR(VLOOKUP(A26,種目!$A$1:$B$41,2),"")</f>
        <v>走高跳</v>
      </c>
      <c r="C26" s="50">
        <v>2992</v>
      </c>
      <c r="D26" s="30" t="str">
        <f>IFERROR(VLOOKUP(C26,選手男!$A$1:$E$100,5),"")</f>
        <v>間嶋　隆善 3</v>
      </c>
      <c r="E26" s="24" t="s">
        <v>309</v>
      </c>
      <c r="F26" s="20"/>
      <c r="G26" s="59">
        <v>13</v>
      </c>
      <c r="H26" s="62"/>
      <c r="I26" s="26"/>
      <c r="K26" s="19">
        <v>43569</v>
      </c>
      <c r="L26" t="s">
        <v>261</v>
      </c>
      <c r="M26" t="s">
        <v>262</v>
      </c>
    </row>
    <row r="27" spans="1:13" ht="14.25" thickTop="1" x14ac:dyDescent="0.15">
      <c r="A27" s="47">
        <v>20003</v>
      </c>
      <c r="B27" s="44" t="str">
        <f>IFERROR(VLOOKUP(A27,種目!$A$1:$B$41,2),"")</f>
        <v>走幅跳</v>
      </c>
      <c r="C27" s="50">
        <v>2989</v>
      </c>
      <c r="D27" s="30" t="str">
        <f>IFERROR(VLOOKUP(C27,選手男!$A$1:$E$100,5),"")</f>
        <v>菅長　海良 3</v>
      </c>
      <c r="E27" s="24" t="s">
        <v>284</v>
      </c>
      <c r="F27" s="20" t="s">
        <v>285</v>
      </c>
      <c r="G27" s="59">
        <v>1</v>
      </c>
      <c r="H27" s="62"/>
      <c r="I27" s="26" t="s">
        <v>292</v>
      </c>
      <c r="K27" s="19">
        <v>43568</v>
      </c>
      <c r="L27" t="s">
        <v>261</v>
      </c>
      <c r="M27" t="s">
        <v>262</v>
      </c>
    </row>
    <row r="28" spans="1:13" x14ac:dyDescent="0.15">
      <c r="A28" s="48">
        <v>20003</v>
      </c>
      <c r="B28" s="45" t="str">
        <f>IFERROR(VLOOKUP(A28,種目!$A$1:$B$41,2),"")</f>
        <v>走幅跳</v>
      </c>
      <c r="C28" s="51">
        <v>2994</v>
      </c>
      <c r="D28" s="31" t="str">
        <f>IFERROR(VLOOKUP(C28,選手男!$A$1:$E$100,5),"")</f>
        <v>井上　泰壱 3</v>
      </c>
      <c r="E28" s="25" t="s">
        <v>288</v>
      </c>
      <c r="F28" s="76" t="s">
        <v>289</v>
      </c>
      <c r="G28" s="60">
        <v>21</v>
      </c>
      <c r="H28" s="63"/>
      <c r="I28" s="27" t="s">
        <v>263</v>
      </c>
      <c r="K28" s="19">
        <v>43568</v>
      </c>
      <c r="L28" t="s">
        <v>261</v>
      </c>
      <c r="M28" t="s">
        <v>262</v>
      </c>
    </row>
    <row r="29" spans="1:13" ht="14.25" thickBot="1" x14ac:dyDescent="0.2">
      <c r="A29" s="49">
        <v>20003</v>
      </c>
      <c r="B29" s="46" t="str">
        <f>IFERROR(VLOOKUP(A29,種目!$A$1:$B$41,2),"")</f>
        <v>走幅跳</v>
      </c>
      <c r="C29" s="52">
        <v>2904</v>
      </c>
      <c r="D29" s="34" t="str">
        <f>IFERROR(VLOOKUP(C29,選手男!$A$1:$E$100,5),"")</f>
        <v>菅長　蒼良 2</v>
      </c>
      <c r="E29" s="28" t="s">
        <v>286</v>
      </c>
      <c r="F29" s="23" t="s">
        <v>287</v>
      </c>
      <c r="G29" s="61">
        <v>15</v>
      </c>
      <c r="H29" s="64"/>
      <c r="I29" s="29"/>
      <c r="K29" s="19">
        <v>43568</v>
      </c>
      <c r="L29" t="s">
        <v>261</v>
      </c>
      <c r="M29" t="s">
        <v>262</v>
      </c>
    </row>
    <row r="30" spans="1:13" ht="15" thickTop="1" thickBot="1" x14ac:dyDescent="0.2">
      <c r="A30" s="78">
        <v>20040</v>
      </c>
      <c r="B30" s="79" t="str">
        <f>IFERROR(VLOOKUP(A30,種目!$A$1:$B$41,2),"")</f>
        <v>やり投</v>
      </c>
      <c r="C30" s="80">
        <v>2996</v>
      </c>
      <c r="D30" s="81" t="str">
        <f>IFERROR(VLOOKUP(C30,選手男!$A$1:$E$100,5),"")</f>
        <v>井原　幸佑 3</v>
      </c>
      <c r="E30" s="82" t="s">
        <v>290</v>
      </c>
      <c r="F30" s="83"/>
      <c r="G30" s="84">
        <v>25</v>
      </c>
      <c r="H30" s="85"/>
      <c r="I30" s="86"/>
      <c r="K30" s="19">
        <v>43568</v>
      </c>
      <c r="L30" t="s">
        <v>261</v>
      </c>
      <c r="M30" t="s">
        <v>262</v>
      </c>
    </row>
    <row r="31" spans="1:13" hidden="1" x14ac:dyDescent="0.15"/>
    <row r="32" spans="1:13" hidden="1" x14ac:dyDescent="0.15"/>
    <row r="33" spans="7:9" hidden="1" x14ac:dyDescent="0.15"/>
    <row r="34" spans="7:9" hidden="1" x14ac:dyDescent="0.15"/>
    <row r="35" spans="7:9" hidden="1" x14ac:dyDescent="0.15"/>
    <row r="36" spans="7:9" hidden="1" x14ac:dyDescent="0.15"/>
    <row r="37" spans="7:9" hidden="1" x14ac:dyDescent="0.15"/>
    <row r="38" spans="7:9" hidden="1" x14ac:dyDescent="0.15"/>
    <row r="39" spans="7:9" hidden="1" x14ac:dyDescent="0.15"/>
    <row r="40" spans="7:9" hidden="1" x14ac:dyDescent="0.15"/>
    <row r="41" spans="7:9" hidden="1" x14ac:dyDescent="0.15"/>
    <row r="42" spans="7:9" hidden="1" x14ac:dyDescent="0.15"/>
    <row r="43" spans="7:9" hidden="1" x14ac:dyDescent="0.15"/>
    <row r="44" spans="7:9" ht="14.25" thickBot="1" x14ac:dyDescent="0.2"/>
    <row r="45" spans="7:9" ht="14.25" thickBot="1" x14ac:dyDescent="0.2">
      <c r="G45" s="88"/>
      <c r="H45" s="89" t="s">
        <v>120</v>
      </c>
      <c r="I45" s="90" t="s">
        <v>121</v>
      </c>
    </row>
    <row r="46" spans="7:9" ht="14.25" thickTop="1" x14ac:dyDescent="0.15">
      <c r="G46" s="91" t="s">
        <v>119</v>
      </c>
      <c r="H46" s="92">
        <v>7</v>
      </c>
      <c r="I46" s="93">
        <v>28</v>
      </c>
    </row>
    <row r="47" spans="7:9" ht="14.25" thickBot="1" x14ac:dyDescent="0.2">
      <c r="G47" s="94" t="s">
        <v>122</v>
      </c>
      <c r="H47" s="95">
        <v>6</v>
      </c>
      <c r="I47" s="96">
        <v>6</v>
      </c>
    </row>
  </sheetData>
  <mergeCells count="12"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</mergeCells>
  <phoneticPr fontId="2"/>
  <conditionalFormatting sqref="E4:E9">
    <cfRule type="expression" dxfId="224" priority="37" stopIfTrue="1">
      <formula>AND(#REF!&gt;1,$D4="")</formula>
    </cfRule>
  </conditionalFormatting>
  <conditionalFormatting sqref="E10:E12">
    <cfRule type="expression" dxfId="223" priority="36" stopIfTrue="1">
      <formula>AND(#REF!&gt;1,$D10="")</formula>
    </cfRule>
  </conditionalFormatting>
  <conditionalFormatting sqref="E13:E16">
    <cfRule type="expression" dxfId="222" priority="35" stopIfTrue="1">
      <formula>AND(#REF!&gt;1,$D13="")</formula>
    </cfRule>
  </conditionalFormatting>
  <conditionalFormatting sqref="E17:E30">
    <cfRule type="expression" dxfId="221" priority="34" stopIfTrue="1">
      <formula>AND(#REF!&gt;1,$D17="")</formula>
    </cfRule>
  </conditionalFormatting>
  <dataValidations count="4">
    <dataValidation allowBlank="1" showInputMessage="1" sqref="D1:D1048576 B1:B1048576 J1:K1048576" xr:uid="{00000000-0002-0000-0600-000000000000}"/>
    <dataValidation imeMode="hiragana" allowBlank="1" showInputMessage="1" sqref="H1:I44 H48:I1048576 I47 G46:H47" xr:uid="{00000000-0002-0000-0600-000001000000}"/>
    <dataValidation imeMode="halfAlpha" allowBlank="1" showInputMessage="1" sqref="E1:F1048576 G1:G44 G48:G1048576" xr:uid="{00000000-0002-0000-0600-000002000000}"/>
    <dataValidation imeMode="halfAlpha" allowBlank="1" showInputMessage="1" showErrorMessage="1" sqref="C1:C1048576 A1:A1048576" xr:uid="{00000000-0002-0000-0600-000003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 PハイカラＰＯＰ体H,太字"&amp;18&amp;A結果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4"/>
  <sheetViews>
    <sheetView view="pageBreakPreview" topLeftCell="C1" zoomScaleNormal="100" zoomScaleSheetLayoutView="100" workbookViewId="0">
      <selection activeCell="S5" sqref="A4:S5"/>
    </sheetView>
  </sheetViews>
  <sheetFormatPr defaultRowHeight="13.5" x14ac:dyDescent="0.15"/>
  <cols>
    <col min="1" max="1" width="6.5" bestFit="1" customWidth="1"/>
    <col min="2" max="2" width="11.625" bestFit="1" customWidth="1"/>
    <col min="3" max="3" width="5.5" bestFit="1" customWidth="1"/>
    <col min="4" max="4" width="13.875" bestFit="1" customWidth="1"/>
    <col min="5" max="5" width="9.75" bestFit="1" customWidth="1"/>
    <col min="6" max="6" width="6.5" bestFit="1" customWidth="1"/>
    <col min="7" max="7" width="8.125" bestFit="1" customWidth="1"/>
    <col min="8" max="8" width="11.625" bestFit="1" customWidth="1"/>
    <col min="9" max="9" width="3.625" customWidth="1"/>
    <col min="10" max="10" width="10.5" bestFit="1" customWidth="1"/>
    <col min="11" max="11" width="13" bestFit="1" customWidth="1"/>
    <col min="12" max="12" width="7.125" bestFit="1" customWidth="1"/>
    <col min="14" max="14" width="13" bestFit="1" customWidth="1"/>
    <col min="15" max="15" width="10.25" bestFit="1" customWidth="1"/>
    <col min="17" max="17" width="10.5" bestFit="1" customWidth="1"/>
    <col min="18" max="18" width="14.875" bestFit="1" customWidth="1"/>
  </cols>
  <sheetData>
    <row r="1" spans="1:19" ht="27.75" thickBot="1" x14ac:dyDescent="0.2">
      <c r="A1" s="73" t="s">
        <v>59</v>
      </c>
    </row>
    <row r="2" spans="1:19" x14ac:dyDescent="0.15">
      <c r="A2" s="347" t="s">
        <v>6</v>
      </c>
      <c r="B2" s="349" t="s">
        <v>5</v>
      </c>
      <c r="C2" s="342" t="s">
        <v>7</v>
      </c>
      <c r="D2" s="344" t="s">
        <v>1</v>
      </c>
      <c r="E2" s="361" t="s">
        <v>44</v>
      </c>
      <c r="F2" s="361"/>
      <c r="G2" s="362"/>
      <c r="H2" s="363" t="s">
        <v>56</v>
      </c>
      <c r="I2" s="361"/>
      <c r="J2" s="362"/>
      <c r="K2" s="363" t="s">
        <v>45</v>
      </c>
      <c r="L2" s="361"/>
      <c r="M2" s="361"/>
      <c r="N2" s="347" t="s">
        <v>63</v>
      </c>
      <c r="O2" s="364" t="s">
        <v>64</v>
      </c>
      <c r="Q2" s="346" t="s">
        <v>20</v>
      </c>
      <c r="R2" s="346" t="s">
        <v>11</v>
      </c>
      <c r="S2" s="346" t="s">
        <v>21</v>
      </c>
    </row>
    <row r="3" spans="1:19" ht="14.25" thickBot="1" x14ac:dyDescent="0.2">
      <c r="A3" s="348"/>
      <c r="B3" s="350"/>
      <c r="C3" s="343"/>
      <c r="D3" s="345"/>
      <c r="E3" s="39" t="s">
        <v>8</v>
      </c>
      <c r="F3" s="39" t="s">
        <v>46</v>
      </c>
      <c r="G3" s="40" t="s">
        <v>47</v>
      </c>
      <c r="H3" s="38" t="s">
        <v>8</v>
      </c>
      <c r="I3" s="39" t="s">
        <v>46</v>
      </c>
      <c r="J3" s="40" t="s">
        <v>47</v>
      </c>
      <c r="K3" s="38" t="s">
        <v>8</v>
      </c>
      <c r="L3" s="39" t="s">
        <v>46</v>
      </c>
      <c r="M3" s="39" t="s">
        <v>48</v>
      </c>
      <c r="N3" s="348"/>
      <c r="O3" s="365"/>
      <c r="Q3" s="346"/>
      <c r="R3" s="346"/>
      <c r="S3" s="346"/>
    </row>
    <row r="4" spans="1:19" ht="14.25" thickTop="1" x14ac:dyDescent="0.15">
      <c r="A4" s="47">
        <v>20003</v>
      </c>
      <c r="B4" s="44" t="str">
        <f>IFERROR(VLOOKUP(A4,種目!$A$1:$B$40,2),"")</f>
        <v>走幅跳</v>
      </c>
      <c r="C4" s="50">
        <v>2989</v>
      </c>
      <c r="D4" s="65" t="str">
        <f>IFERROR(VLOOKUP(C4,選手男!$A$1:$E$100,5),"")</f>
        <v>菅長　海良 3</v>
      </c>
      <c r="E4" s="70"/>
      <c r="F4" s="20"/>
      <c r="G4" s="54"/>
      <c r="H4" s="53"/>
      <c r="I4" s="20"/>
      <c r="J4" s="54"/>
      <c r="K4" s="53" t="s">
        <v>310</v>
      </c>
      <c r="L4" s="20" t="s">
        <v>285</v>
      </c>
      <c r="M4" s="59">
        <v>7</v>
      </c>
      <c r="N4" s="62" t="s">
        <v>170</v>
      </c>
      <c r="O4" s="41" t="s">
        <v>122</v>
      </c>
      <c r="Q4" s="19">
        <v>43575</v>
      </c>
      <c r="R4" t="s">
        <v>313</v>
      </c>
      <c r="S4" t="s">
        <v>212</v>
      </c>
    </row>
    <row r="5" spans="1:19" ht="14.25" thickBot="1" x14ac:dyDescent="0.2">
      <c r="A5" s="106">
        <v>20003</v>
      </c>
      <c r="B5" s="107" t="str">
        <f>IFERROR(VLOOKUP(A5,種目!$A$1:$B$40,2),"")</f>
        <v>走幅跳</v>
      </c>
      <c r="C5" s="108">
        <v>2989</v>
      </c>
      <c r="D5" s="109" t="str">
        <f>IFERROR(VLOOKUP(C5,選手男!$A$1:$E$100,5),"")</f>
        <v>菅長　海良 3</v>
      </c>
      <c r="E5" s="110"/>
      <c r="F5" s="111"/>
      <c r="G5" s="112"/>
      <c r="H5" s="113"/>
      <c r="I5" s="111"/>
      <c r="J5" s="112"/>
      <c r="K5" s="113" t="s">
        <v>311</v>
      </c>
      <c r="L5" s="117" t="s">
        <v>202</v>
      </c>
      <c r="M5" s="114"/>
      <c r="N5" s="115" t="s">
        <v>312</v>
      </c>
      <c r="O5" s="116" t="s">
        <v>122</v>
      </c>
      <c r="Q5" s="19">
        <v>43575</v>
      </c>
      <c r="R5" t="s">
        <v>313</v>
      </c>
      <c r="S5" t="s">
        <v>212</v>
      </c>
    </row>
    <row r="10" spans="1:19" ht="27.75" thickBot="1" x14ac:dyDescent="0.2">
      <c r="A10" s="73" t="s">
        <v>65</v>
      </c>
    </row>
    <row r="11" spans="1:19" x14ac:dyDescent="0.15">
      <c r="A11" s="366" t="s">
        <v>6</v>
      </c>
      <c r="B11" s="349" t="s">
        <v>5</v>
      </c>
      <c r="C11" s="342" t="s">
        <v>7</v>
      </c>
      <c r="D11" s="344" t="s">
        <v>1</v>
      </c>
      <c r="E11" s="361" t="s">
        <v>44</v>
      </c>
      <c r="F11" s="361"/>
      <c r="G11" s="362"/>
      <c r="H11" s="363" t="s">
        <v>56</v>
      </c>
      <c r="I11" s="361"/>
      <c r="J11" s="362"/>
      <c r="K11" s="363" t="s">
        <v>45</v>
      </c>
      <c r="L11" s="361"/>
      <c r="M11" s="361"/>
      <c r="N11" s="347" t="s">
        <v>63</v>
      </c>
      <c r="O11" s="364" t="s">
        <v>64</v>
      </c>
      <c r="Q11" s="346" t="s">
        <v>20</v>
      </c>
      <c r="R11" s="346" t="s">
        <v>11</v>
      </c>
      <c r="S11" s="346" t="s">
        <v>21</v>
      </c>
    </row>
    <row r="12" spans="1:19" ht="14.25" thickBot="1" x14ac:dyDescent="0.2">
      <c r="A12" s="367"/>
      <c r="B12" s="350"/>
      <c r="C12" s="343"/>
      <c r="D12" s="345"/>
      <c r="E12" s="39" t="s">
        <v>8</v>
      </c>
      <c r="F12" s="39" t="s">
        <v>46</v>
      </c>
      <c r="G12" s="40" t="s">
        <v>47</v>
      </c>
      <c r="H12" s="38" t="s">
        <v>8</v>
      </c>
      <c r="I12" s="39" t="s">
        <v>46</v>
      </c>
      <c r="J12" s="40" t="s">
        <v>47</v>
      </c>
      <c r="K12" s="38" t="s">
        <v>8</v>
      </c>
      <c r="L12" s="39" t="s">
        <v>46</v>
      </c>
      <c r="M12" s="39" t="s">
        <v>48</v>
      </c>
      <c r="N12" s="348"/>
      <c r="O12" s="365"/>
      <c r="Q12" s="346"/>
      <c r="R12" s="346"/>
      <c r="S12" s="346"/>
    </row>
    <row r="13" spans="1:19" ht="14.25" thickTop="1" x14ac:dyDescent="0.15">
      <c r="A13" s="371">
        <v>16000</v>
      </c>
      <c r="B13" s="374" t="str">
        <f>IFERROR(VLOOKUP(A13,種目!$A$1:$B$40,2),"")</f>
        <v>4×400</v>
      </c>
      <c r="C13" s="30">
        <v>2904</v>
      </c>
      <c r="D13" s="65" t="str">
        <f>IFERROR(VLOOKUP(C13,選手男!$A$1:$E$100,5),"")</f>
        <v>菅長　蒼良 2</v>
      </c>
      <c r="E13" s="377" t="s">
        <v>314</v>
      </c>
      <c r="F13" s="336"/>
      <c r="G13" s="380">
        <v>7</v>
      </c>
      <c r="H13" s="383"/>
      <c r="I13" s="336"/>
      <c r="J13" s="380"/>
      <c r="K13" s="383"/>
      <c r="L13" s="336"/>
      <c r="M13" s="353"/>
      <c r="N13" s="368"/>
      <c r="O13" s="386"/>
      <c r="Q13" s="19">
        <v>43575</v>
      </c>
      <c r="R13" t="s">
        <v>313</v>
      </c>
      <c r="S13" t="s">
        <v>212</v>
      </c>
    </row>
    <row r="14" spans="1:19" x14ac:dyDescent="0.15">
      <c r="A14" s="372"/>
      <c r="B14" s="375"/>
      <c r="C14" s="33">
        <v>2991</v>
      </c>
      <c r="D14" s="66" t="str">
        <f>IFERROR(VLOOKUP(C14,選手男!$A$1:$E$100,5),"")</f>
        <v>團　　優真 3</v>
      </c>
      <c r="E14" s="378"/>
      <c r="F14" s="337"/>
      <c r="G14" s="381"/>
      <c r="H14" s="384"/>
      <c r="I14" s="337"/>
      <c r="J14" s="381"/>
      <c r="K14" s="384"/>
      <c r="L14" s="337"/>
      <c r="M14" s="354"/>
      <c r="N14" s="369"/>
      <c r="O14" s="387"/>
      <c r="Q14" s="19">
        <v>43575</v>
      </c>
      <c r="R14" t="s">
        <v>313</v>
      </c>
      <c r="S14" t="s">
        <v>212</v>
      </c>
    </row>
    <row r="15" spans="1:19" x14ac:dyDescent="0.15">
      <c r="A15" s="372"/>
      <c r="B15" s="375"/>
      <c r="C15" s="31">
        <v>2993</v>
      </c>
      <c r="D15" s="67" t="str">
        <f>IFERROR(VLOOKUP(C15,選手男!$A$1:$E$100,5),"")</f>
        <v>義平　凌 3</v>
      </c>
      <c r="E15" s="378"/>
      <c r="F15" s="337"/>
      <c r="G15" s="381"/>
      <c r="H15" s="384"/>
      <c r="I15" s="337"/>
      <c r="J15" s="381"/>
      <c r="K15" s="384"/>
      <c r="L15" s="337"/>
      <c r="M15" s="354"/>
      <c r="N15" s="369"/>
      <c r="O15" s="387"/>
      <c r="Q15" s="19">
        <v>43575</v>
      </c>
      <c r="R15" t="s">
        <v>313</v>
      </c>
      <c r="S15" t="s">
        <v>212</v>
      </c>
    </row>
    <row r="16" spans="1:19" ht="14.25" thickBot="1" x14ac:dyDescent="0.2">
      <c r="A16" s="373"/>
      <c r="B16" s="376"/>
      <c r="C16" s="32">
        <v>2992</v>
      </c>
      <c r="D16" s="68" t="str">
        <f>IFERROR(VLOOKUP(C16,選手男!$A$1:$E$100,5),"")</f>
        <v>間嶋　隆善 3</v>
      </c>
      <c r="E16" s="379"/>
      <c r="F16" s="338"/>
      <c r="G16" s="382"/>
      <c r="H16" s="385"/>
      <c r="I16" s="338"/>
      <c r="J16" s="382"/>
      <c r="K16" s="385"/>
      <c r="L16" s="338"/>
      <c r="M16" s="355"/>
      <c r="N16" s="370"/>
      <c r="O16" s="388"/>
      <c r="Q16" s="19">
        <v>43575</v>
      </c>
      <c r="R16" t="s">
        <v>313</v>
      </c>
      <c r="S16" t="s">
        <v>212</v>
      </c>
    </row>
    <row r="17" spans="1:19" ht="14.25" thickTop="1" x14ac:dyDescent="0.15">
      <c r="A17" s="371">
        <v>8000</v>
      </c>
      <c r="B17" s="374" t="str">
        <f>IFERROR(VLOOKUP(A17,種目!$A$1:$B$40,2),"")</f>
        <v>4×100</v>
      </c>
      <c r="C17" s="30">
        <v>2994</v>
      </c>
      <c r="D17" s="65" t="str">
        <f>IFERROR(VLOOKUP(C17,選手女!$A$1:$E$100,5),"")</f>
        <v>米元　瑞希 2</v>
      </c>
      <c r="E17" s="377" t="s">
        <v>315</v>
      </c>
      <c r="F17" s="336"/>
      <c r="G17" s="333">
        <v>7</v>
      </c>
      <c r="H17" s="383"/>
      <c r="I17" s="336"/>
      <c r="J17" s="380"/>
      <c r="K17" s="383"/>
      <c r="L17" s="336"/>
      <c r="M17" s="353"/>
      <c r="N17" s="368" t="s">
        <v>160</v>
      </c>
      <c r="O17" s="386" t="s">
        <v>122</v>
      </c>
      <c r="Q17" s="19">
        <v>43575</v>
      </c>
      <c r="R17" t="s">
        <v>313</v>
      </c>
      <c r="S17" t="s">
        <v>212</v>
      </c>
    </row>
    <row r="18" spans="1:19" x14ac:dyDescent="0.15">
      <c r="A18" s="372"/>
      <c r="B18" s="375" t="str">
        <f>IFERROR(VLOOKUP(A18,[2]種目!$A$1:$B$40,2),"")</f>
        <v/>
      </c>
      <c r="C18" s="33">
        <v>2902</v>
      </c>
      <c r="D18" s="66" t="str">
        <f>IFERROR(VLOOKUP(C18,選手女!$A$1:$E$100,5),"")</f>
        <v>松本　音香 2</v>
      </c>
      <c r="E18" s="378"/>
      <c r="F18" s="337"/>
      <c r="G18" s="334"/>
      <c r="H18" s="384"/>
      <c r="I18" s="337"/>
      <c r="J18" s="381"/>
      <c r="K18" s="384"/>
      <c r="L18" s="337"/>
      <c r="M18" s="354"/>
      <c r="N18" s="369"/>
      <c r="O18" s="387"/>
      <c r="Q18" s="19">
        <v>43575</v>
      </c>
      <c r="R18" t="s">
        <v>313</v>
      </c>
      <c r="S18" t="s">
        <v>212</v>
      </c>
    </row>
    <row r="19" spans="1:19" x14ac:dyDescent="0.15">
      <c r="A19" s="372"/>
      <c r="B19" s="375" t="str">
        <f>IFERROR(VLOOKUP(A19,[2]種目!$A$1:$B$40,2),"")</f>
        <v/>
      </c>
      <c r="C19" s="31">
        <v>2903</v>
      </c>
      <c r="D19" s="67" t="str">
        <f>IFERROR(VLOOKUP(C19,選手女!$A$1:$E$100,5),"")</f>
        <v>濱本　　月 2</v>
      </c>
      <c r="E19" s="378"/>
      <c r="F19" s="337"/>
      <c r="G19" s="334"/>
      <c r="H19" s="384"/>
      <c r="I19" s="337"/>
      <c r="J19" s="381"/>
      <c r="K19" s="384"/>
      <c r="L19" s="337"/>
      <c r="M19" s="354"/>
      <c r="N19" s="369"/>
      <c r="O19" s="387"/>
      <c r="Q19" s="19">
        <v>43575</v>
      </c>
      <c r="R19" t="s">
        <v>313</v>
      </c>
      <c r="S19" t="s">
        <v>212</v>
      </c>
    </row>
    <row r="20" spans="1:19" ht="14.25" thickBot="1" x14ac:dyDescent="0.2">
      <c r="A20" s="400"/>
      <c r="B20" s="401" t="str">
        <f>IFERROR(VLOOKUP(A20,[2]種目!$A$1:$B$40,2),"")</f>
        <v/>
      </c>
      <c r="C20" s="87">
        <v>2995</v>
      </c>
      <c r="D20" s="109" t="str">
        <f>IFERROR(VLOOKUP(C20,選手女!$A$1:$E$100,5),"")</f>
        <v>梶原　彩美 2</v>
      </c>
      <c r="E20" s="402"/>
      <c r="F20" s="392"/>
      <c r="G20" s="391"/>
      <c r="H20" s="396"/>
      <c r="I20" s="392"/>
      <c r="J20" s="398"/>
      <c r="K20" s="396"/>
      <c r="L20" s="392"/>
      <c r="M20" s="393"/>
      <c r="N20" s="399"/>
      <c r="O20" s="397"/>
      <c r="Q20" s="19">
        <v>43575</v>
      </c>
      <c r="R20" t="s">
        <v>313</v>
      </c>
      <c r="S20" t="s">
        <v>212</v>
      </c>
    </row>
    <row r="21" spans="1:19" ht="14.25" thickBot="1" x14ac:dyDescent="0.2"/>
    <row r="22" spans="1:19" ht="14.25" thickBot="1" x14ac:dyDescent="0.2">
      <c r="M22" s="88"/>
      <c r="N22" s="89" t="s">
        <v>120</v>
      </c>
      <c r="O22" s="90" t="s">
        <v>121</v>
      </c>
    </row>
    <row r="23" spans="1:19" ht="14.25" thickTop="1" x14ac:dyDescent="0.15">
      <c r="M23" s="91" t="s">
        <v>119</v>
      </c>
      <c r="N23" s="92">
        <v>3</v>
      </c>
      <c r="O23" s="93">
        <v>31</v>
      </c>
    </row>
    <row r="24" spans="1:19" ht="14.25" thickBot="1" x14ac:dyDescent="0.2">
      <c r="M24" s="94" t="s">
        <v>122</v>
      </c>
      <c r="N24" s="95">
        <v>3</v>
      </c>
      <c r="O24" s="96">
        <v>9</v>
      </c>
    </row>
  </sheetData>
  <mergeCells count="50">
    <mergeCell ref="A17:A20"/>
    <mergeCell ref="B17:B20"/>
    <mergeCell ref="E17:E20"/>
    <mergeCell ref="F17:F20"/>
    <mergeCell ref="G17:G20"/>
    <mergeCell ref="H17:H20"/>
    <mergeCell ref="O13:O16"/>
    <mergeCell ref="I13:I16"/>
    <mergeCell ref="J13:J16"/>
    <mergeCell ref="K13:K16"/>
    <mergeCell ref="L13:L16"/>
    <mergeCell ref="M13:M16"/>
    <mergeCell ref="N13:N16"/>
    <mergeCell ref="H13:H16"/>
    <mergeCell ref="O17:O20"/>
    <mergeCell ref="I17:I20"/>
    <mergeCell ref="J17:J20"/>
    <mergeCell ref="K17:K20"/>
    <mergeCell ref="L17:L20"/>
    <mergeCell ref="M17:M20"/>
    <mergeCell ref="N17:N20"/>
    <mergeCell ref="A13:A16"/>
    <mergeCell ref="B13:B16"/>
    <mergeCell ref="E13:E16"/>
    <mergeCell ref="F13:F16"/>
    <mergeCell ref="G13:G16"/>
    <mergeCell ref="S11:S12"/>
    <mergeCell ref="A11:A12"/>
    <mergeCell ref="B11:B12"/>
    <mergeCell ref="C11:C12"/>
    <mergeCell ref="D11:D12"/>
    <mergeCell ref="E11:G11"/>
    <mergeCell ref="H11:J11"/>
    <mergeCell ref="K11:M11"/>
    <mergeCell ref="N11:N12"/>
    <mergeCell ref="O11:O12"/>
    <mergeCell ref="Q11:Q12"/>
    <mergeCell ref="R11:R12"/>
    <mergeCell ref="S2:S3"/>
    <mergeCell ref="A2:A3"/>
    <mergeCell ref="B2:B3"/>
    <mergeCell ref="C2:C3"/>
    <mergeCell ref="D2:D3"/>
    <mergeCell ref="E2:G2"/>
    <mergeCell ref="H2:J2"/>
    <mergeCell ref="K2:M2"/>
    <mergeCell ref="N2:N3"/>
    <mergeCell ref="O2:O3"/>
    <mergeCell ref="Q2:Q3"/>
    <mergeCell ref="R2:R3"/>
  </mergeCells>
  <phoneticPr fontId="2"/>
  <conditionalFormatting sqref="E4:E5 H4:H5 K4:K5">
    <cfRule type="expression" dxfId="220" priority="66" stopIfTrue="1">
      <formula>AND(#REF!&gt;1,$D4="")</formula>
    </cfRule>
  </conditionalFormatting>
  <conditionalFormatting sqref="E17:E18">
    <cfRule type="expression" dxfId="219" priority="58" stopIfTrue="1">
      <formula>AND(#REF!&gt;1,$D17="")</formula>
    </cfRule>
  </conditionalFormatting>
  <conditionalFormatting sqref="E13:E14">
    <cfRule type="expression" dxfId="218" priority="60" stopIfTrue="1">
      <formula>AND(#REF!&gt;1,$D13="")</formula>
    </cfRule>
  </conditionalFormatting>
  <conditionalFormatting sqref="H13:H14">
    <cfRule type="expression" dxfId="217" priority="11" stopIfTrue="1">
      <formula>AND(#REF!&gt;1,$D13="")</formula>
    </cfRule>
  </conditionalFormatting>
  <conditionalFormatting sqref="K13:K14">
    <cfRule type="expression" dxfId="216" priority="9" stopIfTrue="1">
      <formula>AND(#REF!&gt;1,$D13="")</formula>
    </cfRule>
  </conditionalFormatting>
  <conditionalFormatting sqref="H17:H18">
    <cfRule type="expression" dxfId="215" priority="7" stopIfTrue="1">
      <formula>AND(#REF!&gt;1,$D17="")</formula>
    </cfRule>
  </conditionalFormatting>
  <conditionalFormatting sqref="K17:K18">
    <cfRule type="expression" dxfId="214" priority="5" stopIfTrue="1">
      <formula>AND(#REF!&gt;1,$D17="")</formula>
    </cfRule>
  </conditionalFormatting>
  <dataValidations count="5">
    <dataValidation type="whole" imeMode="halfAlpha" allowBlank="1" showInputMessage="1" showErrorMessage="1" sqref="A4:A5" xr:uid="{00000000-0002-0000-0700-000000000000}">
      <formula1>1</formula1>
      <formula2>100000</formula2>
    </dataValidation>
    <dataValidation allowBlank="1" showInputMessage="1" sqref="A1:A3 P11:Q12 P2:Q5 B1:B13 D1:D1048576 A6:A1048576 B17:B1048576 Q13:Q20" xr:uid="{00000000-0002-0000-0700-000001000000}"/>
    <dataValidation imeMode="hiragana" allowBlank="1" showInputMessage="1" showErrorMessage="1" sqref="N1:O21 N25:O1048576" xr:uid="{00000000-0002-0000-0700-000002000000}"/>
    <dataValidation imeMode="halfAlpha" allowBlank="1" showInputMessage="1" showErrorMessage="1" sqref="C1:C1048576 E1:L1048576 M1:M21 M25:M1048576" xr:uid="{00000000-0002-0000-0700-000003000000}"/>
    <dataValidation imeMode="hiragana" allowBlank="1" showInputMessage="1" sqref="O24 M23:N24" xr:uid="{00000000-0002-0000-0700-000004000000}"/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&amp;L&amp;"AR PハイカラＰＯＰ体H,太字"&amp;14兵庫ﾘﾚｰｶｰﾆﾊﾞﾙ結果　男子共通走幅跳7位入賞　総体へ好結果</oddHead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3"/>
  <sheetViews>
    <sheetView view="pageBreakPreview" topLeftCell="A72" zoomScaleNormal="100" zoomScaleSheetLayoutView="100" workbookViewId="0">
      <selection activeCell="G81" sqref="G81:I83"/>
    </sheetView>
  </sheetViews>
  <sheetFormatPr defaultRowHeight="13.5" x14ac:dyDescent="0.15"/>
  <cols>
    <col min="1" max="1" width="6.5" bestFit="1" customWidth="1"/>
    <col min="2" max="2" width="7.5" bestFit="1" customWidth="1"/>
    <col min="3" max="3" width="5.5" bestFit="1" customWidth="1"/>
    <col min="4" max="4" width="13.875" bestFit="1" customWidth="1"/>
    <col min="5" max="5" width="9.5" bestFit="1" customWidth="1"/>
    <col min="6" max="6" width="6.5" bestFit="1" customWidth="1"/>
    <col min="7" max="7" width="8.125" bestFit="1" customWidth="1"/>
    <col min="8" max="9" width="11.625" bestFit="1" customWidth="1"/>
    <col min="10" max="10" width="3.625" customWidth="1"/>
    <col min="11" max="11" width="10.5" bestFit="1" customWidth="1"/>
    <col min="12" max="12" width="13" bestFit="1" customWidth="1"/>
    <col min="13" max="13" width="7.125" bestFit="1" customWidth="1"/>
  </cols>
  <sheetData>
    <row r="1" spans="1:13" ht="27.75" thickBot="1" x14ac:dyDescent="0.2">
      <c r="A1" s="73" t="s">
        <v>59</v>
      </c>
    </row>
    <row r="2" spans="1:13" x14ac:dyDescent="0.15">
      <c r="A2" s="347" t="s">
        <v>6</v>
      </c>
      <c r="B2" s="349" t="s">
        <v>5</v>
      </c>
      <c r="C2" s="342" t="s">
        <v>7</v>
      </c>
      <c r="D2" s="342" t="s">
        <v>1</v>
      </c>
      <c r="E2" s="342" t="s">
        <v>8</v>
      </c>
      <c r="F2" s="351" t="s">
        <v>19</v>
      </c>
      <c r="G2" s="359" t="s">
        <v>17</v>
      </c>
      <c r="H2" s="347" t="s">
        <v>63</v>
      </c>
      <c r="I2" s="344" t="s">
        <v>64</v>
      </c>
      <c r="K2" s="346" t="s">
        <v>20</v>
      </c>
      <c r="L2" s="346" t="s">
        <v>11</v>
      </c>
      <c r="M2" s="346" t="s">
        <v>21</v>
      </c>
    </row>
    <row r="3" spans="1:13" ht="14.25" thickBot="1" x14ac:dyDescent="0.2">
      <c r="A3" s="348"/>
      <c r="B3" s="350"/>
      <c r="C3" s="343"/>
      <c r="D3" s="343"/>
      <c r="E3" s="343"/>
      <c r="F3" s="352"/>
      <c r="G3" s="360"/>
      <c r="H3" s="348"/>
      <c r="I3" s="345"/>
      <c r="K3" s="346"/>
      <c r="L3" s="346"/>
      <c r="M3" s="346"/>
    </row>
    <row r="4" spans="1:13" ht="14.25" thickTop="1" x14ac:dyDescent="0.15">
      <c r="A4" s="47">
        <v>1</v>
      </c>
      <c r="B4" s="44" t="str">
        <f>IFERROR(VLOOKUP(A4,種目!$A$1:$B$41,2),"")</f>
        <v>100m</v>
      </c>
      <c r="C4" s="50">
        <v>2903</v>
      </c>
      <c r="D4" s="30" t="str">
        <f>IFERROR(VLOOKUP(C4,選手男!$A$1:$E$100,5),"")</f>
        <v>福嶋　昇海 2</v>
      </c>
      <c r="E4" s="24" t="s">
        <v>342</v>
      </c>
      <c r="F4" s="20"/>
      <c r="G4" s="59"/>
      <c r="H4" s="62"/>
      <c r="I4" s="26"/>
      <c r="K4" s="19">
        <v>43583</v>
      </c>
      <c r="L4" t="s">
        <v>336</v>
      </c>
      <c r="M4" t="s">
        <v>13</v>
      </c>
    </row>
    <row r="5" spans="1:13" x14ac:dyDescent="0.15">
      <c r="A5" s="48">
        <v>1</v>
      </c>
      <c r="B5" s="45" t="str">
        <f>IFERROR(VLOOKUP(A5,種目!$A$1:$B$41,2),"")</f>
        <v>100m</v>
      </c>
      <c r="C5" s="51">
        <v>2904</v>
      </c>
      <c r="D5" s="31" t="str">
        <f>IFERROR(VLOOKUP(C5,選手男!$A$1:$E$100,5),"")</f>
        <v>菅長　蒼良 2</v>
      </c>
      <c r="E5" s="25" t="s">
        <v>343</v>
      </c>
      <c r="F5" s="76" t="s">
        <v>345</v>
      </c>
      <c r="G5" s="60">
        <v>5</v>
      </c>
      <c r="H5" s="63" t="s">
        <v>355</v>
      </c>
      <c r="I5" s="27" t="s">
        <v>341</v>
      </c>
      <c r="K5" s="19">
        <v>43583</v>
      </c>
      <c r="L5" t="s">
        <v>336</v>
      </c>
      <c r="M5" t="s">
        <v>13</v>
      </c>
    </row>
    <row r="6" spans="1:13" ht="14.25" thickBot="1" x14ac:dyDescent="0.2">
      <c r="A6" s="48">
        <v>1</v>
      </c>
      <c r="B6" s="45" t="str">
        <f>IFERROR(VLOOKUP(A6,種目!$A$1:$B$41,2),"")</f>
        <v>100m</v>
      </c>
      <c r="C6" s="51">
        <v>2989</v>
      </c>
      <c r="D6" s="31" t="str">
        <f>IFERROR(VLOOKUP(C6,選手男!$A$1:$E$100,5),"")</f>
        <v>菅長　海良 3</v>
      </c>
      <c r="E6" s="25" t="s">
        <v>344</v>
      </c>
      <c r="F6" s="76" t="s">
        <v>346</v>
      </c>
      <c r="G6" s="60">
        <v>4</v>
      </c>
      <c r="H6" s="63"/>
      <c r="I6" s="27" t="s">
        <v>341</v>
      </c>
      <c r="K6" s="19">
        <v>43583</v>
      </c>
      <c r="L6" t="s">
        <v>336</v>
      </c>
      <c r="M6" t="s">
        <v>13</v>
      </c>
    </row>
    <row r="7" spans="1:13" ht="14.25" thickTop="1" x14ac:dyDescent="0.15">
      <c r="A7" s="47">
        <v>1</v>
      </c>
      <c r="B7" s="44" t="str">
        <f>IFERROR(VLOOKUP(A7,種目!$A$1:$B$41,2),"")</f>
        <v>100m</v>
      </c>
      <c r="C7" s="50">
        <v>2991</v>
      </c>
      <c r="D7" s="30" t="str">
        <f>IFERROR(VLOOKUP(C7,選手男!$A$1:$E$100,5),"")</f>
        <v>團　　優真 3</v>
      </c>
      <c r="E7" s="24" t="s">
        <v>347</v>
      </c>
      <c r="F7" s="20" t="s">
        <v>348</v>
      </c>
      <c r="G7" s="59">
        <v>5</v>
      </c>
      <c r="H7" s="62"/>
      <c r="I7" s="26" t="s">
        <v>341</v>
      </c>
      <c r="K7" s="19">
        <v>43583</v>
      </c>
      <c r="L7" t="s">
        <v>336</v>
      </c>
      <c r="M7" t="s">
        <v>13</v>
      </c>
    </row>
    <row r="8" spans="1:13" x14ac:dyDescent="0.15">
      <c r="A8" s="48">
        <v>1</v>
      </c>
      <c r="B8" s="45" t="str">
        <f>IFERROR(VLOOKUP(A8,種目!$A$1:$B$41,2),"")</f>
        <v>100m</v>
      </c>
      <c r="C8" s="51">
        <v>2992</v>
      </c>
      <c r="D8" s="31" t="str">
        <f>IFERROR(VLOOKUP(C8,選手男!$A$1:$E$100,5),"")</f>
        <v>間嶋　隆善 3</v>
      </c>
      <c r="E8" s="25" t="s">
        <v>349</v>
      </c>
      <c r="F8" s="76" t="s">
        <v>350</v>
      </c>
      <c r="G8" s="60">
        <v>7</v>
      </c>
      <c r="H8" s="63" t="s">
        <v>355</v>
      </c>
      <c r="I8" s="27" t="s">
        <v>341</v>
      </c>
      <c r="K8" s="19">
        <v>43583</v>
      </c>
      <c r="L8" t="s">
        <v>336</v>
      </c>
      <c r="M8" t="s">
        <v>13</v>
      </c>
    </row>
    <row r="9" spans="1:13" ht="14.25" thickBot="1" x14ac:dyDescent="0.2">
      <c r="A9" s="49">
        <v>1</v>
      </c>
      <c r="B9" s="46" t="str">
        <f>IFERROR(VLOOKUP(A9,種目!$A$1:$B$41,2),"")</f>
        <v>100m</v>
      </c>
      <c r="C9" s="52">
        <v>2994</v>
      </c>
      <c r="D9" s="34" t="str">
        <f>IFERROR(VLOOKUP(C9,選手男!$A$1:$E$100,5),"")</f>
        <v>井上　泰壱 3</v>
      </c>
      <c r="E9" s="28" t="s">
        <v>352</v>
      </c>
      <c r="F9" s="77" t="s">
        <v>351</v>
      </c>
      <c r="G9" s="61">
        <v>6</v>
      </c>
      <c r="H9" s="64"/>
      <c r="I9" s="29" t="s">
        <v>356</v>
      </c>
      <c r="K9" s="19">
        <v>43583</v>
      </c>
      <c r="L9" t="s">
        <v>336</v>
      </c>
      <c r="M9" t="s">
        <v>13</v>
      </c>
    </row>
    <row r="10" spans="1:13" ht="15" thickTop="1" thickBot="1" x14ac:dyDescent="0.2">
      <c r="A10" s="47">
        <v>1</v>
      </c>
      <c r="B10" s="44" t="str">
        <f>IFERROR(VLOOKUP(A10,種目!$A$1:$B$41,2),"")</f>
        <v>100m</v>
      </c>
      <c r="C10" s="50">
        <v>2995</v>
      </c>
      <c r="D10" s="30" t="str">
        <f>IFERROR(VLOOKUP(C10,選手男!$A$1:$E$100,5),"")</f>
        <v>大橋　飛鳥 3</v>
      </c>
      <c r="E10" s="24" t="s">
        <v>353</v>
      </c>
      <c r="F10" s="20" t="s">
        <v>354</v>
      </c>
      <c r="G10" s="59">
        <v>2</v>
      </c>
      <c r="H10" s="62" t="s">
        <v>355</v>
      </c>
      <c r="I10" s="26" t="s">
        <v>341</v>
      </c>
      <c r="K10" s="19">
        <v>43583</v>
      </c>
      <c r="L10" t="s">
        <v>336</v>
      </c>
      <c r="M10" t="s">
        <v>13</v>
      </c>
    </row>
    <row r="11" spans="1:13" ht="14.25" thickTop="1" x14ac:dyDescent="0.15">
      <c r="A11" s="47">
        <v>2</v>
      </c>
      <c r="B11" s="44" t="str">
        <f>IFERROR(VLOOKUP(A11,種目!$A$1:$B$41,2),"")</f>
        <v>200m</v>
      </c>
      <c r="C11" s="50">
        <v>2991</v>
      </c>
      <c r="D11" s="30" t="str">
        <f>IFERROR(VLOOKUP(C11,選手男!$A$1:$E$100,5),"")</f>
        <v>團　　優真 3</v>
      </c>
      <c r="E11" s="24" t="s">
        <v>369</v>
      </c>
      <c r="F11" s="20" t="s">
        <v>370</v>
      </c>
      <c r="G11" s="59">
        <v>6</v>
      </c>
      <c r="H11" s="62" t="s">
        <v>119</v>
      </c>
      <c r="I11" s="26" t="s">
        <v>122</v>
      </c>
      <c r="K11" s="19">
        <v>43584</v>
      </c>
      <c r="L11" t="s">
        <v>336</v>
      </c>
      <c r="M11" t="s">
        <v>13</v>
      </c>
    </row>
    <row r="12" spans="1:13" ht="14.25" thickBot="1" x14ac:dyDescent="0.2">
      <c r="A12" s="49">
        <v>2</v>
      </c>
      <c r="B12" s="46" t="str">
        <f>IFERROR(VLOOKUP(A12,種目!$A$1:$B$41,2),"")</f>
        <v>200m</v>
      </c>
      <c r="C12" s="52">
        <v>2995</v>
      </c>
      <c r="D12" s="34" t="str">
        <f>IFERROR(VLOOKUP(C12,選手男!$A$1:$E$100,5),"")</f>
        <v>大橋　飛鳥 3</v>
      </c>
      <c r="E12" s="28" t="s">
        <v>371</v>
      </c>
      <c r="F12" s="77" t="s">
        <v>372</v>
      </c>
      <c r="G12" s="61">
        <v>5</v>
      </c>
      <c r="H12" s="64" t="s">
        <v>119</v>
      </c>
      <c r="I12" s="29" t="s">
        <v>122</v>
      </c>
      <c r="K12" s="19">
        <v>43584</v>
      </c>
      <c r="L12" t="s">
        <v>336</v>
      </c>
      <c r="M12" t="s">
        <v>13</v>
      </c>
    </row>
    <row r="13" spans="1:13" ht="14.25" thickTop="1" x14ac:dyDescent="0.15">
      <c r="A13" s="47">
        <v>4</v>
      </c>
      <c r="B13" s="44" t="str">
        <f>IFERROR(VLOOKUP(A13,種目!$A$1:$B$41,2),"")</f>
        <v>400m</v>
      </c>
      <c r="C13" s="50">
        <v>2992</v>
      </c>
      <c r="D13" s="30" t="str">
        <f>IFERROR(VLOOKUP(C13,選手男!$A$1:$E$100,5),"")</f>
        <v>間嶋　隆善 3</v>
      </c>
      <c r="E13" s="24" t="s">
        <v>358</v>
      </c>
      <c r="F13" s="20"/>
      <c r="G13" s="59">
        <v>7</v>
      </c>
      <c r="H13" s="62" t="s">
        <v>357</v>
      </c>
      <c r="I13" s="26" t="s">
        <v>356</v>
      </c>
      <c r="K13" s="19">
        <v>43583</v>
      </c>
      <c r="L13" t="s">
        <v>336</v>
      </c>
      <c r="M13" t="s">
        <v>13</v>
      </c>
    </row>
    <row r="14" spans="1:13" ht="14.25" thickBot="1" x14ac:dyDescent="0.2">
      <c r="A14" s="48">
        <v>4</v>
      </c>
      <c r="B14" s="45" t="str">
        <f>IFERROR(VLOOKUP(A14,種目!$A$1:$B$41,2),"")</f>
        <v>400m</v>
      </c>
      <c r="C14" s="51">
        <v>2993</v>
      </c>
      <c r="D14" s="31" t="str">
        <f>IFERROR(VLOOKUP(C14,選手男!$A$1:$E$100,5),"")</f>
        <v>義平　凌 3</v>
      </c>
      <c r="E14" s="25" t="s">
        <v>359</v>
      </c>
      <c r="F14" s="21"/>
      <c r="G14" s="60">
        <v>6</v>
      </c>
      <c r="H14" s="63" t="s">
        <v>357</v>
      </c>
      <c r="I14" s="27" t="s">
        <v>356</v>
      </c>
      <c r="K14" s="19">
        <v>43583</v>
      </c>
      <c r="L14" t="s">
        <v>336</v>
      </c>
      <c r="M14" t="s">
        <v>13</v>
      </c>
    </row>
    <row r="15" spans="1:13" ht="15" thickTop="1" thickBot="1" x14ac:dyDescent="0.2">
      <c r="A15" s="47">
        <v>8</v>
      </c>
      <c r="B15" s="44" t="str">
        <f>IFERROR(VLOOKUP(A15,種目!$A$1:$B$41,2),"")</f>
        <v>800m</v>
      </c>
      <c r="C15" s="50">
        <v>2999</v>
      </c>
      <c r="D15" s="30" t="str">
        <f>IFERROR(VLOOKUP(C15,選手男!$A$1:$E$100,5),"")</f>
        <v>竹迫　蒼真 2</v>
      </c>
      <c r="E15" s="24" t="s">
        <v>373</v>
      </c>
      <c r="F15" s="22"/>
      <c r="G15" s="59">
        <v>3</v>
      </c>
      <c r="H15" s="62" t="s">
        <v>119</v>
      </c>
      <c r="I15" s="26" t="s">
        <v>122</v>
      </c>
      <c r="K15" s="19">
        <v>43584</v>
      </c>
      <c r="L15" t="s">
        <v>336</v>
      </c>
      <c r="M15" t="s">
        <v>13</v>
      </c>
    </row>
    <row r="16" spans="1:13" ht="14.25" thickTop="1" x14ac:dyDescent="0.15">
      <c r="A16" s="47">
        <v>15</v>
      </c>
      <c r="B16" s="44" t="str">
        <f>IFERROR(VLOOKUP(A16,種目!$A$1:$B$41,2),"")</f>
        <v>1500m</v>
      </c>
      <c r="C16" s="50">
        <v>2901</v>
      </c>
      <c r="D16" s="30" t="str">
        <f>IFERROR(VLOOKUP(C16,選手男!$A$1:$E$100,5),"")</f>
        <v>備生　智大 2</v>
      </c>
      <c r="E16" s="24" t="s">
        <v>360</v>
      </c>
      <c r="F16" s="20"/>
      <c r="G16" s="59">
        <v>2</v>
      </c>
      <c r="H16" s="62" t="s">
        <v>355</v>
      </c>
      <c r="I16" s="26" t="s">
        <v>341</v>
      </c>
      <c r="K16" s="19">
        <v>43583</v>
      </c>
      <c r="L16" t="s">
        <v>336</v>
      </c>
      <c r="M16" t="s">
        <v>13</v>
      </c>
    </row>
    <row r="17" spans="1:13" x14ac:dyDescent="0.15">
      <c r="A17" s="48">
        <v>15</v>
      </c>
      <c r="B17" s="45" t="str">
        <f>IFERROR(VLOOKUP(A17,種目!$A$1:$B$41,2),"")</f>
        <v>1500m</v>
      </c>
      <c r="C17" s="51">
        <v>2902</v>
      </c>
      <c r="D17" s="31" t="str">
        <f>IFERROR(VLOOKUP(C17,選手男!$A$1:$E$100,5),"")</f>
        <v>大髙　流南 2</v>
      </c>
      <c r="E17" s="25" t="s">
        <v>361</v>
      </c>
      <c r="F17" s="21"/>
      <c r="G17" s="60">
        <v>14</v>
      </c>
      <c r="H17" s="63"/>
      <c r="I17" s="27"/>
      <c r="K17" s="19">
        <v>43583</v>
      </c>
      <c r="L17" t="s">
        <v>336</v>
      </c>
      <c r="M17" t="s">
        <v>13</v>
      </c>
    </row>
    <row r="18" spans="1:13" ht="14.25" thickBot="1" x14ac:dyDescent="0.2">
      <c r="A18" s="48">
        <v>15</v>
      </c>
      <c r="B18" s="45" t="str">
        <f>IFERROR(VLOOKUP(A18,種目!$A$1:$B$41,2),"")</f>
        <v>1500m</v>
      </c>
      <c r="C18" s="51">
        <v>2906</v>
      </c>
      <c r="D18" s="31" t="str">
        <f>IFERROR(VLOOKUP(C18,選手男!$A$1:$E$100,5),"")</f>
        <v>荒木　鷹飛 2</v>
      </c>
      <c r="E18" s="25" t="s">
        <v>362</v>
      </c>
      <c r="F18" s="21"/>
      <c r="G18" s="60">
        <v>14</v>
      </c>
      <c r="H18" s="63"/>
      <c r="I18" s="27"/>
      <c r="K18" s="19">
        <v>43583</v>
      </c>
      <c r="L18" t="s">
        <v>336</v>
      </c>
      <c r="M18" t="s">
        <v>13</v>
      </c>
    </row>
    <row r="19" spans="1:13" ht="14.25" thickTop="1" x14ac:dyDescent="0.15">
      <c r="A19" s="47">
        <v>15</v>
      </c>
      <c r="B19" s="44" t="str">
        <f>IFERROR(VLOOKUP(A19,種目!$A$1:$B$41,2),"")</f>
        <v>1500m</v>
      </c>
      <c r="C19" s="50">
        <v>2997</v>
      </c>
      <c r="D19" s="30" t="str">
        <f>IFERROR(VLOOKUP(C19,選手男!$A$1:$E$100,5),"")</f>
        <v>寺坂　裕世 3</v>
      </c>
      <c r="E19" s="24" t="s">
        <v>363</v>
      </c>
      <c r="F19" s="22"/>
      <c r="G19" s="59">
        <v>3</v>
      </c>
      <c r="H19" s="62" t="s">
        <v>357</v>
      </c>
      <c r="I19" s="26" t="s">
        <v>341</v>
      </c>
      <c r="K19" s="19">
        <v>43583</v>
      </c>
      <c r="L19" t="s">
        <v>336</v>
      </c>
      <c r="M19" t="s">
        <v>13</v>
      </c>
    </row>
    <row r="20" spans="1:13" x14ac:dyDescent="0.15">
      <c r="A20" s="48">
        <v>15</v>
      </c>
      <c r="B20" s="45" t="str">
        <f>IFERROR(VLOOKUP(A20,種目!$A$1:$B$41,2),"")</f>
        <v>1500m</v>
      </c>
      <c r="C20" s="51">
        <v>2998</v>
      </c>
      <c r="D20" s="31" t="str">
        <f>IFERROR(VLOOKUP(C20,選手男!$A$1:$E$100,5),"")</f>
        <v>門重　来星 3</v>
      </c>
      <c r="E20" s="25" t="s">
        <v>364</v>
      </c>
      <c r="F20" s="21"/>
      <c r="G20" s="60">
        <v>5</v>
      </c>
      <c r="H20" s="63" t="s">
        <v>357</v>
      </c>
      <c r="I20" s="27" t="s">
        <v>341</v>
      </c>
      <c r="K20" s="19">
        <v>43583</v>
      </c>
      <c r="L20" t="s">
        <v>336</v>
      </c>
      <c r="M20" t="s">
        <v>13</v>
      </c>
    </row>
    <row r="21" spans="1:13" ht="14.25" thickBot="1" x14ac:dyDescent="0.2">
      <c r="A21" s="49">
        <v>15</v>
      </c>
      <c r="B21" s="46" t="str">
        <f>IFERROR(VLOOKUP(A21,種目!$A$1:$B$41,2),"")</f>
        <v>1500m</v>
      </c>
      <c r="C21" s="52">
        <v>2999</v>
      </c>
      <c r="D21" s="34" t="str">
        <f>IFERROR(VLOOKUP(C21,選手男!$A$1:$E$100,5),"")</f>
        <v>竹迫　蒼真 2</v>
      </c>
      <c r="E21" s="28" t="s">
        <v>365</v>
      </c>
      <c r="F21" s="23"/>
      <c r="G21" s="61">
        <v>12</v>
      </c>
      <c r="H21" s="64"/>
      <c r="I21" s="29"/>
      <c r="K21" s="19">
        <v>43583</v>
      </c>
      <c r="L21" t="s">
        <v>336</v>
      </c>
      <c r="M21" t="s">
        <v>13</v>
      </c>
    </row>
    <row r="22" spans="1:13" ht="14.25" thickTop="1" x14ac:dyDescent="0.15">
      <c r="A22" s="47">
        <v>30</v>
      </c>
      <c r="B22" s="44" t="str">
        <f>IFERROR(VLOOKUP(A22,種目!$A$1:$B$41,2),"")</f>
        <v>3000m</v>
      </c>
      <c r="C22" s="50">
        <v>2901</v>
      </c>
      <c r="D22" s="30" t="str">
        <f>IFERROR(VLOOKUP(C22,選手男!$A$1:$E$100,5),"")</f>
        <v>備生　智大 2</v>
      </c>
      <c r="E22" s="24" t="s">
        <v>374</v>
      </c>
      <c r="F22" s="20"/>
      <c r="G22" s="59">
        <v>17</v>
      </c>
      <c r="H22" s="62" t="s">
        <v>119</v>
      </c>
      <c r="I22" s="26" t="s">
        <v>375</v>
      </c>
      <c r="K22" s="19">
        <v>43584</v>
      </c>
      <c r="L22" t="s">
        <v>336</v>
      </c>
      <c r="M22" t="s">
        <v>13</v>
      </c>
    </row>
    <row r="23" spans="1:13" ht="14.25" thickBot="1" x14ac:dyDescent="0.2">
      <c r="A23" s="48">
        <v>30</v>
      </c>
      <c r="B23" s="45" t="str">
        <f>IFERROR(VLOOKUP(A23,種目!$A$1:$B$41,2),"")</f>
        <v>3000m</v>
      </c>
      <c r="C23" s="51">
        <v>2990</v>
      </c>
      <c r="D23" s="31" t="str">
        <f>IFERROR(VLOOKUP(C23,選手男!$A$1:$E$100,5),"")</f>
        <v>木本　悠翔 3</v>
      </c>
      <c r="E23" s="25" t="s">
        <v>125</v>
      </c>
      <c r="F23" s="21"/>
      <c r="G23" s="60"/>
      <c r="H23" s="63"/>
      <c r="I23" s="27"/>
      <c r="K23" s="19">
        <v>43584</v>
      </c>
      <c r="L23" t="s">
        <v>336</v>
      </c>
      <c r="M23" t="s">
        <v>13</v>
      </c>
    </row>
    <row r="24" spans="1:13" ht="15" thickTop="1" thickBot="1" x14ac:dyDescent="0.2">
      <c r="A24" s="47">
        <v>50</v>
      </c>
      <c r="B24" s="44" t="str">
        <f>IFERROR(VLOOKUP(A24,種目!$A$1:$B$41,2),"")</f>
        <v>5000m</v>
      </c>
      <c r="C24" s="50">
        <v>2990</v>
      </c>
      <c r="D24" s="30" t="str">
        <f>IFERROR(VLOOKUP(C24,選手男!$A$1:$E$100,5),"")</f>
        <v>木本　悠翔 3</v>
      </c>
      <c r="E24" s="24" t="s">
        <v>376</v>
      </c>
      <c r="F24" s="22"/>
      <c r="G24" s="59">
        <v>12</v>
      </c>
      <c r="H24" s="62"/>
      <c r="I24" s="26" t="s">
        <v>377</v>
      </c>
      <c r="K24" s="19">
        <v>43584</v>
      </c>
      <c r="L24" t="s">
        <v>336</v>
      </c>
      <c r="M24" t="s">
        <v>13</v>
      </c>
    </row>
    <row r="25" spans="1:13" ht="15" thickTop="1" thickBot="1" x14ac:dyDescent="0.2">
      <c r="A25" s="47">
        <v>110</v>
      </c>
      <c r="B25" s="44" t="str">
        <f>IFERROR(VLOOKUP(A25,種目!$A$1:$B$41,2),"")</f>
        <v>110mH</v>
      </c>
      <c r="C25" s="50">
        <v>2993</v>
      </c>
      <c r="D25" s="30" t="str">
        <f>IFERROR(VLOOKUP(C25,選手男!$A$1:$E$100,5),"")</f>
        <v>義平　凌 3</v>
      </c>
      <c r="E25" s="24" t="s">
        <v>378</v>
      </c>
      <c r="F25" s="20" t="s">
        <v>379</v>
      </c>
      <c r="G25" s="59">
        <v>4</v>
      </c>
      <c r="H25" s="62" t="s">
        <v>119</v>
      </c>
      <c r="I25" s="26" t="s">
        <v>122</v>
      </c>
      <c r="K25" s="19">
        <v>43584</v>
      </c>
      <c r="L25" t="s">
        <v>336</v>
      </c>
      <c r="M25" t="s">
        <v>13</v>
      </c>
    </row>
    <row r="26" spans="1:13" ht="14.25" thickTop="1" x14ac:dyDescent="0.15">
      <c r="A26" s="47">
        <v>20003</v>
      </c>
      <c r="B26" s="44" t="str">
        <f>IFERROR(VLOOKUP(A26,種目!$A$1:$B$41,2),"")</f>
        <v>走幅跳</v>
      </c>
      <c r="C26" s="50">
        <v>2904</v>
      </c>
      <c r="D26" s="30" t="str">
        <f>IFERROR(VLOOKUP(C26,選手男!$A$1:$E$100,5),"")</f>
        <v>菅長　蒼良 2</v>
      </c>
      <c r="E26" s="24" t="s">
        <v>380</v>
      </c>
      <c r="F26" s="20" t="s">
        <v>381</v>
      </c>
      <c r="G26" s="59">
        <v>12</v>
      </c>
      <c r="H26" s="62" t="s">
        <v>382</v>
      </c>
      <c r="I26" s="26" t="s">
        <v>122</v>
      </c>
      <c r="K26" s="19">
        <v>43584</v>
      </c>
      <c r="L26" t="s">
        <v>336</v>
      </c>
      <c r="M26" t="s">
        <v>13</v>
      </c>
    </row>
    <row r="27" spans="1:13" x14ac:dyDescent="0.15">
      <c r="A27" s="48">
        <v>20003</v>
      </c>
      <c r="B27" s="45" t="str">
        <f>IFERROR(VLOOKUP(A27,種目!$A$1:$B$41,2),"")</f>
        <v>走幅跳</v>
      </c>
      <c r="C27" s="51">
        <v>2989</v>
      </c>
      <c r="D27" s="31" t="str">
        <f>IFERROR(VLOOKUP(C27,選手男!$A$1:$E$100,5),"")</f>
        <v>菅長　海良 3</v>
      </c>
      <c r="E27" s="25" t="s">
        <v>383</v>
      </c>
      <c r="F27" s="76" t="s">
        <v>370</v>
      </c>
      <c r="G27" s="60">
        <v>1</v>
      </c>
      <c r="H27" s="63"/>
      <c r="I27" s="27"/>
      <c r="K27" s="19">
        <v>43584</v>
      </c>
      <c r="L27" t="s">
        <v>336</v>
      </c>
      <c r="M27" t="s">
        <v>13</v>
      </c>
    </row>
    <row r="28" spans="1:13" ht="14.25" thickBot="1" x14ac:dyDescent="0.2">
      <c r="A28" s="49">
        <v>20003</v>
      </c>
      <c r="B28" s="46" t="str">
        <f>IFERROR(VLOOKUP(A28,種目!$A$1:$B$41,2),"")</f>
        <v>走幅跳</v>
      </c>
      <c r="C28" s="52">
        <v>2994</v>
      </c>
      <c r="D28" s="34" t="str">
        <f>IFERROR(VLOOKUP(C28,選手男!$A$1:$E$100,5),"")</f>
        <v>井上　泰壱 3</v>
      </c>
      <c r="E28" s="28" t="s">
        <v>384</v>
      </c>
      <c r="F28" s="77" t="s">
        <v>372</v>
      </c>
      <c r="G28" s="61">
        <v>29</v>
      </c>
      <c r="H28" s="64" t="s">
        <v>119</v>
      </c>
      <c r="I28" s="29" t="s">
        <v>122</v>
      </c>
      <c r="K28" s="19">
        <v>43584</v>
      </c>
      <c r="L28" t="s">
        <v>336</v>
      </c>
      <c r="M28" t="s">
        <v>13</v>
      </c>
    </row>
    <row r="29" spans="1:13" ht="15" thickTop="1" thickBot="1" x14ac:dyDescent="0.2">
      <c r="A29" s="120">
        <v>20010</v>
      </c>
      <c r="B29" s="105" t="str">
        <f>IFERROR(VLOOKUP(A29,種目!$A$1:$B$41,2),"")</f>
        <v>砲丸投</v>
      </c>
      <c r="C29" s="121">
        <v>2996</v>
      </c>
      <c r="D29" s="104" t="str">
        <f>IFERROR(VLOOKUP(C29,選手男!$A$1:$E$100,5),"")</f>
        <v>井原　幸佑 3</v>
      </c>
      <c r="E29" s="122" t="s">
        <v>385</v>
      </c>
      <c r="F29" s="123"/>
      <c r="G29" s="124">
        <v>7</v>
      </c>
      <c r="H29" s="125" t="s">
        <v>119</v>
      </c>
      <c r="I29" s="126" t="s">
        <v>122</v>
      </c>
      <c r="K29" s="19">
        <v>43584</v>
      </c>
      <c r="L29" t="s">
        <v>336</v>
      </c>
      <c r="M29" t="s">
        <v>13</v>
      </c>
    </row>
    <row r="30" spans="1:13" ht="15" thickTop="1" thickBot="1" x14ac:dyDescent="0.2">
      <c r="A30" s="78">
        <v>20040</v>
      </c>
      <c r="B30" s="79" t="str">
        <f>IFERROR(VLOOKUP(A30,種目!$A$1:$B$41,2),"")</f>
        <v>やり投</v>
      </c>
      <c r="C30" s="80">
        <v>2996</v>
      </c>
      <c r="D30" s="81" t="str">
        <f>IFERROR(VLOOKUP(C30,選手男!$A$1:$E$100,5),"")</f>
        <v>井原　幸佑 3</v>
      </c>
      <c r="E30" s="82" t="s">
        <v>386</v>
      </c>
      <c r="F30" s="127"/>
      <c r="G30" s="84">
        <v>8</v>
      </c>
      <c r="H30" s="85"/>
      <c r="I30" s="86"/>
      <c r="K30" s="19">
        <v>43584</v>
      </c>
      <c r="L30" t="s">
        <v>336</v>
      </c>
      <c r="M30" t="s">
        <v>13</v>
      </c>
    </row>
    <row r="32" spans="1:13" hidden="1" x14ac:dyDescent="0.15"/>
    <row r="33" spans="1:13" hidden="1" x14ac:dyDescent="0.15"/>
    <row r="34" spans="1:13" hidden="1" x14ac:dyDescent="0.15"/>
    <row r="35" spans="1:13" hidden="1" x14ac:dyDescent="0.15"/>
    <row r="36" spans="1:13" hidden="1" x14ac:dyDescent="0.15"/>
    <row r="37" spans="1:13" hidden="1" x14ac:dyDescent="0.15"/>
    <row r="38" spans="1:13" hidden="1" x14ac:dyDescent="0.15"/>
    <row r="39" spans="1:13" hidden="1" x14ac:dyDescent="0.15"/>
    <row r="40" spans="1:13" hidden="1" x14ac:dyDescent="0.15"/>
    <row r="41" spans="1:13" hidden="1" x14ac:dyDescent="0.15"/>
    <row r="42" spans="1:13" hidden="1" x14ac:dyDescent="0.15"/>
    <row r="43" spans="1:13" hidden="1" x14ac:dyDescent="0.15"/>
    <row r="44" spans="1:13" hidden="1" x14ac:dyDescent="0.15"/>
    <row r="46" spans="1:13" ht="27.75" thickBot="1" x14ac:dyDescent="0.2">
      <c r="A46" s="73" t="s">
        <v>60</v>
      </c>
    </row>
    <row r="47" spans="1:13" x14ac:dyDescent="0.15">
      <c r="A47" s="347" t="s">
        <v>6</v>
      </c>
      <c r="B47" s="349" t="s">
        <v>5</v>
      </c>
      <c r="C47" s="342" t="s">
        <v>7</v>
      </c>
      <c r="D47" s="342" t="s">
        <v>1</v>
      </c>
      <c r="E47" s="342" t="s">
        <v>8</v>
      </c>
      <c r="F47" s="351" t="s">
        <v>19</v>
      </c>
      <c r="G47" s="359" t="s">
        <v>17</v>
      </c>
      <c r="H47" s="347" t="s">
        <v>63</v>
      </c>
      <c r="I47" s="344" t="s">
        <v>64</v>
      </c>
      <c r="K47" s="346" t="s">
        <v>20</v>
      </c>
      <c r="L47" s="346" t="s">
        <v>11</v>
      </c>
      <c r="M47" s="346" t="s">
        <v>21</v>
      </c>
    </row>
    <row r="48" spans="1:13" ht="14.25" thickBot="1" x14ac:dyDescent="0.2">
      <c r="A48" s="348"/>
      <c r="B48" s="350"/>
      <c r="C48" s="343"/>
      <c r="D48" s="343"/>
      <c r="E48" s="343"/>
      <c r="F48" s="352"/>
      <c r="G48" s="360"/>
      <c r="H48" s="348"/>
      <c r="I48" s="345"/>
      <c r="K48" s="346"/>
      <c r="L48" s="346"/>
      <c r="M48" s="346"/>
    </row>
    <row r="49" spans="1:13" ht="15" thickTop="1" thickBot="1" x14ac:dyDescent="0.2">
      <c r="A49" s="47">
        <v>1</v>
      </c>
      <c r="B49" s="44" t="str">
        <f>IFERROR(VLOOKUP(A49,種目!$A$1:$B$41,2),"")</f>
        <v>100m</v>
      </c>
      <c r="C49" s="50">
        <v>2995</v>
      </c>
      <c r="D49" s="30" t="str">
        <f>IFERROR(VLOOKUP(C49,選手女!$A$1:$E$100,5),"")</f>
        <v>梶原　彩美 2</v>
      </c>
      <c r="E49" s="24" t="s">
        <v>366</v>
      </c>
      <c r="F49" s="20" t="s">
        <v>367</v>
      </c>
      <c r="G49" s="59">
        <v>8</v>
      </c>
      <c r="H49" s="62"/>
      <c r="I49" s="26" t="s">
        <v>341</v>
      </c>
      <c r="K49" s="19">
        <v>43583</v>
      </c>
      <c r="L49" t="s">
        <v>336</v>
      </c>
      <c r="M49" t="s">
        <v>13</v>
      </c>
    </row>
    <row r="50" spans="1:13" ht="15" thickTop="1" thickBot="1" x14ac:dyDescent="0.2">
      <c r="A50" s="47">
        <v>4</v>
      </c>
      <c r="B50" s="44" t="str">
        <f>IFERROR(VLOOKUP(A50,種目!$A$1:$B$41,2),"")</f>
        <v>400m</v>
      </c>
      <c r="C50" s="50">
        <v>2994</v>
      </c>
      <c r="D50" s="30" t="str">
        <f>IFERROR(VLOOKUP(C50,選手女!$A$1:$E$100,5),"")</f>
        <v>米元　瑞希 2</v>
      </c>
      <c r="E50" s="24" t="s">
        <v>368</v>
      </c>
      <c r="F50" s="22"/>
      <c r="G50" s="59">
        <v>3</v>
      </c>
      <c r="H50" s="62" t="s">
        <v>355</v>
      </c>
      <c r="I50" s="26" t="s">
        <v>341</v>
      </c>
      <c r="K50" s="19">
        <v>43583</v>
      </c>
      <c r="L50" t="s">
        <v>336</v>
      </c>
      <c r="M50" t="s">
        <v>13</v>
      </c>
    </row>
    <row r="51" spans="1:13" ht="15" thickTop="1" thickBot="1" x14ac:dyDescent="0.2">
      <c r="A51" s="120">
        <v>15</v>
      </c>
      <c r="B51" s="105" t="str">
        <f>IFERROR(VLOOKUP(A51,種目!$A$1:$B$41,2),"")</f>
        <v>1500m</v>
      </c>
      <c r="C51" s="121">
        <v>2996</v>
      </c>
      <c r="D51" s="104" t="str">
        <f>IFERROR(VLOOKUP(C51,選手女!$A$1:$E$100,5),"")</f>
        <v>福田　吉穂 2</v>
      </c>
      <c r="E51" s="122" t="s">
        <v>338</v>
      </c>
      <c r="F51" s="123"/>
      <c r="G51" s="124">
        <v>10</v>
      </c>
      <c r="H51" s="125"/>
      <c r="I51" s="126"/>
      <c r="K51" s="19">
        <v>43583</v>
      </c>
      <c r="L51" t="s">
        <v>336</v>
      </c>
      <c r="M51" t="s">
        <v>13</v>
      </c>
    </row>
    <row r="52" spans="1:13" ht="14.25" thickTop="1" x14ac:dyDescent="0.15">
      <c r="A52" s="47">
        <v>30</v>
      </c>
      <c r="B52" s="44" t="str">
        <f>IFERROR(VLOOKUP(A52,種目!$A$1:$B$41,2),"")</f>
        <v>3000m</v>
      </c>
      <c r="C52" s="50">
        <v>2991</v>
      </c>
      <c r="D52" s="30" t="str">
        <f>IFERROR(VLOOKUP(C52,選手女!$A$1:$E$100,5),"")</f>
        <v>山本　紗希 3</v>
      </c>
      <c r="E52" s="24" t="s">
        <v>387</v>
      </c>
      <c r="F52" s="22"/>
      <c r="G52" s="59">
        <v>21</v>
      </c>
      <c r="H52" s="62"/>
      <c r="I52" s="26" t="s">
        <v>117</v>
      </c>
      <c r="K52" s="19">
        <v>43584</v>
      </c>
      <c r="L52" t="s">
        <v>336</v>
      </c>
      <c r="M52" t="s">
        <v>13</v>
      </c>
    </row>
    <row r="53" spans="1:13" ht="14.25" thickBot="1" x14ac:dyDescent="0.2">
      <c r="A53" s="106">
        <v>30</v>
      </c>
      <c r="B53" s="107" t="str">
        <f>IFERROR(VLOOKUP(A53,種目!$A$1:$B$41,2),"")</f>
        <v>3000m</v>
      </c>
      <c r="C53" s="108">
        <v>2996</v>
      </c>
      <c r="D53" s="87" t="str">
        <f>IFERROR(VLOOKUP(C53,選手女!$A$1:$E$100,5),"")</f>
        <v>福田　吉穂 2</v>
      </c>
      <c r="E53" s="128" t="s">
        <v>388</v>
      </c>
      <c r="F53" s="111"/>
      <c r="G53" s="114">
        <v>11</v>
      </c>
      <c r="H53" s="115" t="s">
        <v>119</v>
      </c>
      <c r="I53" s="129" t="s">
        <v>122</v>
      </c>
      <c r="K53" s="19">
        <v>43584</v>
      </c>
      <c r="L53" t="s">
        <v>336</v>
      </c>
      <c r="M53" t="s">
        <v>13</v>
      </c>
    </row>
    <row r="54" spans="1:13" hidden="1" x14ac:dyDescent="0.15"/>
    <row r="55" spans="1:13" hidden="1" x14ac:dyDescent="0.15"/>
    <row r="56" spans="1:13" hidden="1" x14ac:dyDescent="0.15"/>
    <row r="57" spans="1:13" hidden="1" x14ac:dyDescent="0.15"/>
    <row r="58" spans="1:13" hidden="1" x14ac:dyDescent="0.15"/>
    <row r="59" spans="1:13" hidden="1" x14ac:dyDescent="0.15"/>
    <row r="60" spans="1:13" hidden="1" x14ac:dyDescent="0.15"/>
    <row r="61" spans="1:13" hidden="1" x14ac:dyDescent="0.15"/>
    <row r="62" spans="1:13" hidden="1" x14ac:dyDescent="0.15"/>
    <row r="63" spans="1:13" hidden="1" x14ac:dyDescent="0.15"/>
    <row r="64" spans="1:13" hidden="1" x14ac:dyDescent="0.15"/>
    <row r="65" spans="1:13" hidden="1" x14ac:dyDescent="0.15"/>
    <row r="66" spans="1:13" hidden="1" x14ac:dyDescent="0.15"/>
    <row r="69" spans="1:13" ht="27.75" thickBot="1" x14ac:dyDescent="0.2">
      <c r="A69" s="73" t="s">
        <v>65</v>
      </c>
    </row>
    <row r="70" spans="1:13" x14ac:dyDescent="0.15">
      <c r="A70" s="347" t="s">
        <v>6</v>
      </c>
      <c r="B70" s="349" t="s">
        <v>5</v>
      </c>
      <c r="C70" s="342" t="s">
        <v>7</v>
      </c>
      <c r="D70" s="342" t="s">
        <v>1</v>
      </c>
      <c r="E70" s="342" t="s">
        <v>8</v>
      </c>
      <c r="F70" s="351" t="s">
        <v>19</v>
      </c>
      <c r="G70" s="359" t="s">
        <v>17</v>
      </c>
      <c r="H70" s="347" t="s">
        <v>63</v>
      </c>
      <c r="I70" s="344" t="s">
        <v>64</v>
      </c>
      <c r="K70" s="346" t="s">
        <v>20</v>
      </c>
      <c r="L70" s="346" t="s">
        <v>11</v>
      </c>
      <c r="M70" s="346" t="s">
        <v>21</v>
      </c>
    </row>
    <row r="71" spans="1:13" ht="14.25" thickBot="1" x14ac:dyDescent="0.2">
      <c r="A71" s="348"/>
      <c r="B71" s="350"/>
      <c r="C71" s="343"/>
      <c r="D71" s="343"/>
      <c r="E71" s="343"/>
      <c r="F71" s="352"/>
      <c r="G71" s="360"/>
      <c r="H71" s="348"/>
      <c r="I71" s="345"/>
      <c r="K71" s="346"/>
      <c r="L71" s="346"/>
      <c r="M71" s="346"/>
    </row>
    <row r="72" spans="1:13" ht="14.25" thickTop="1" x14ac:dyDescent="0.15">
      <c r="A72" s="330">
        <v>8000</v>
      </c>
      <c r="B72" s="333" t="str">
        <f>IFERROR(VLOOKUP(A72,種目!$A$1:$B$41,2),"")</f>
        <v>4×100</v>
      </c>
      <c r="C72" s="30">
        <v>2904</v>
      </c>
      <c r="D72" s="30" t="str">
        <f>IFERROR(VLOOKUP(C72,選手男!$A$1:$E$100,5),"")</f>
        <v>菅長　蒼良 2</v>
      </c>
      <c r="E72" s="333" t="s">
        <v>339</v>
      </c>
      <c r="F72" s="336"/>
      <c r="G72" s="353">
        <v>4</v>
      </c>
      <c r="H72" s="356" t="s">
        <v>340</v>
      </c>
      <c r="I72" s="339" t="s">
        <v>341</v>
      </c>
      <c r="K72" s="19">
        <v>43583</v>
      </c>
      <c r="L72" t="s">
        <v>336</v>
      </c>
      <c r="M72" t="s">
        <v>13</v>
      </c>
    </row>
    <row r="73" spans="1:13" x14ac:dyDescent="0.15">
      <c r="A73" s="331"/>
      <c r="B73" s="334" t="str">
        <f>IFERROR(VLOOKUP(A73,種目!$A$1:$B$41,2),"")</f>
        <v/>
      </c>
      <c r="C73" s="33">
        <v>2989</v>
      </c>
      <c r="D73" s="33" t="str">
        <f>IFERROR(VLOOKUP(C73,選手男!$A$1:$E$100,5),"")</f>
        <v>菅長　海良 3</v>
      </c>
      <c r="E73" s="334"/>
      <c r="F73" s="337"/>
      <c r="G73" s="354"/>
      <c r="H73" s="357"/>
      <c r="I73" s="340"/>
      <c r="K73" s="19">
        <v>43583</v>
      </c>
      <c r="L73" t="s">
        <v>336</v>
      </c>
      <c r="M73" t="s">
        <v>13</v>
      </c>
    </row>
    <row r="74" spans="1:13" x14ac:dyDescent="0.15">
      <c r="A74" s="331"/>
      <c r="B74" s="334" t="str">
        <f>IFERROR(VLOOKUP(A74,種目!$A$1:$B$41,2),"")</f>
        <v/>
      </c>
      <c r="C74" s="31">
        <v>2992</v>
      </c>
      <c r="D74" s="31" t="str">
        <f>IFERROR(VLOOKUP(C74,選手男!$A$1:$E$100,5),"")</f>
        <v>間嶋　隆善 3</v>
      </c>
      <c r="E74" s="334"/>
      <c r="F74" s="337"/>
      <c r="G74" s="354"/>
      <c r="H74" s="357"/>
      <c r="I74" s="340"/>
      <c r="K74" s="19">
        <v>43583</v>
      </c>
      <c r="L74" t="s">
        <v>336</v>
      </c>
      <c r="M74" t="s">
        <v>13</v>
      </c>
    </row>
    <row r="75" spans="1:13" ht="14.25" thickBot="1" x14ac:dyDescent="0.2">
      <c r="A75" s="332"/>
      <c r="B75" s="335" t="str">
        <f>IFERROR(VLOOKUP(A75,種目!$A$1:$B$41,2),"")</f>
        <v/>
      </c>
      <c r="C75" s="32">
        <v>2991</v>
      </c>
      <c r="D75" s="32" t="str">
        <f>IFERROR(VLOOKUP(C75,選手男!$A$1:$E$100,5),"")</f>
        <v>團　　優真 3</v>
      </c>
      <c r="E75" s="335"/>
      <c r="F75" s="338"/>
      <c r="G75" s="355"/>
      <c r="H75" s="358"/>
      <c r="I75" s="341"/>
      <c r="K75" s="19">
        <v>43583</v>
      </c>
      <c r="L75" t="s">
        <v>336</v>
      </c>
      <c r="M75" t="s">
        <v>13</v>
      </c>
    </row>
    <row r="76" spans="1:13" ht="14.25" thickTop="1" x14ac:dyDescent="0.15">
      <c r="A76" s="330">
        <v>16000</v>
      </c>
      <c r="B76" s="333" t="str">
        <f>IFERROR(VLOOKUP(A76,種目!$A$1:$B$41,2),"")</f>
        <v>4×400</v>
      </c>
      <c r="C76" s="30">
        <v>2993</v>
      </c>
      <c r="D76" s="30" t="str">
        <f>IFERROR(VLOOKUP(C76,選手男!$A$1:$E$100,5),"")</f>
        <v>義平　凌 3</v>
      </c>
      <c r="E76" s="333" t="s">
        <v>389</v>
      </c>
      <c r="F76" s="336"/>
      <c r="G76" s="353">
        <v>4</v>
      </c>
      <c r="H76" s="356" t="s">
        <v>160</v>
      </c>
      <c r="I76" s="339" t="s">
        <v>122</v>
      </c>
      <c r="K76" s="19">
        <v>43584</v>
      </c>
      <c r="L76" t="s">
        <v>336</v>
      </c>
      <c r="M76" t="s">
        <v>13</v>
      </c>
    </row>
    <row r="77" spans="1:13" x14ac:dyDescent="0.15">
      <c r="A77" s="331"/>
      <c r="B77" s="334" t="str">
        <f>IFERROR(VLOOKUP(A77,種目!$A$1:$B$41,2),"")</f>
        <v/>
      </c>
      <c r="C77" s="33">
        <v>2904</v>
      </c>
      <c r="D77" s="33" t="str">
        <f>IFERROR(VLOOKUP(C77,選手男!$A$1:$E$100,5),"")</f>
        <v>菅長　蒼良 2</v>
      </c>
      <c r="E77" s="334"/>
      <c r="F77" s="337"/>
      <c r="G77" s="354"/>
      <c r="H77" s="357"/>
      <c r="I77" s="340"/>
      <c r="K77" s="19">
        <v>43584</v>
      </c>
      <c r="L77" t="s">
        <v>336</v>
      </c>
      <c r="M77" t="s">
        <v>13</v>
      </c>
    </row>
    <row r="78" spans="1:13" x14ac:dyDescent="0.15">
      <c r="A78" s="331"/>
      <c r="B78" s="334" t="str">
        <f>IFERROR(VLOOKUP(A78,種目!$A$1:$B$41,2),"")</f>
        <v/>
      </c>
      <c r="C78" s="31">
        <v>2991</v>
      </c>
      <c r="D78" s="31" t="str">
        <f>IFERROR(VLOOKUP(C78,選手男!$A$1:$E$100,5),"")</f>
        <v>團　　優真 3</v>
      </c>
      <c r="E78" s="334"/>
      <c r="F78" s="337"/>
      <c r="G78" s="354"/>
      <c r="H78" s="357"/>
      <c r="I78" s="340"/>
      <c r="K78" s="19">
        <v>43584</v>
      </c>
      <c r="L78" t="s">
        <v>336</v>
      </c>
      <c r="M78" t="s">
        <v>13</v>
      </c>
    </row>
    <row r="79" spans="1:13" ht="14.25" thickBot="1" x14ac:dyDescent="0.2">
      <c r="A79" s="390"/>
      <c r="B79" s="391" t="str">
        <f>IFERROR(VLOOKUP(A79,種目!$A$1:$B$41,2),"")</f>
        <v/>
      </c>
      <c r="C79" s="87">
        <v>2992</v>
      </c>
      <c r="D79" s="87" t="str">
        <f>IFERROR(VLOOKUP(C79,選手男!$A$1:$E$100,5),"")</f>
        <v>間嶋　隆善 3</v>
      </c>
      <c r="E79" s="391"/>
      <c r="F79" s="392"/>
      <c r="G79" s="393"/>
      <c r="H79" s="394"/>
      <c r="I79" s="395"/>
      <c r="K79" s="19">
        <v>43584</v>
      </c>
      <c r="L79" t="s">
        <v>336</v>
      </c>
      <c r="M79" t="s">
        <v>13</v>
      </c>
    </row>
    <row r="80" spans="1:13" ht="14.25" thickBot="1" x14ac:dyDescent="0.2"/>
    <row r="81" spans="7:9" ht="14.25" thickBot="1" x14ac:dyDescent="0.2">
      <c r="G81" s="88"/>
      <c r="H81" s="89" t="s">
        <v>120</v>
      </c>
      <c r="I81" s="90" t="s">
        <v>121</v>
      </c>
    </row>
    <row r="82" spans="7:9" ht="14.25" thickTop="1" x14ac:dyDescent="0.15">
      <c r="G82" s="91" t="s">
        <v>119</v>
      </c>
      <c r="H82" s="92">
        <v>20</v>
      </c>
      <c r="I82" s="93">
        <v>51</v>
      </c>
    </row>
    <row r="83" spans="7:9" ht="14.25" thickBot="1" x14ac:dyDescent="0.2">
      <c r="G83" s="94" t="s">
        <v>122</v>
      </c>
      <c r="H83" s="95">
        <v>23</v>
      </c>
      <c r="I83" s="96">
        <v>32</v>
      </c>
    </row>
  </sheetData>
  <mergeCells count="50"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M47:M48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70:M71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K70:K71"/>
    <mergeCell ref="L70:L71"/>
    <mergeCell ref="I72:I75"/>
    <mergeCell ref="A76:A79"/>
    <mergeCell ref="B76:B79"/>
    <mergeCell ref="E76:E79"/>
    <mergeCell ref="F76:F79"/>
    <mergeCell ref="G76:G79"/>
    <mergeCell ref="H76:H79"/>
    <mergeCell ref="I76:I79"/>
    <mergeCell ref="A72:A75"/>
    <mergeCell ref="B72:B75"/>
    <mergeCell ref="E72:E75"/>
    <mergeCell ref="F72:F75"/>
    <mergeCell ref="G72:G75"/>
    <mergeCell ref="H72:H75"/>
  </mergeCells>
  <phoneticPr fontId="2"/>
  <conditionalFormatting sqref="E4:E9">
    <cfRule type="expression" dxfId="213" priority="37" stopIfTrue="1">
      <formula>AND(#REF!&gt;1,$D4="")</formula>
    </cfRule>
  </conditionalFormatting>
  <conditionalFormatting sqref="E10:E12">
    <cfRule type="expression" dxfId="212" priority="36" stopIfTrue="1">
      <formula>AND(#REF!&gt;1,$D10="")</formula>
    </cfRule>
  </conditionalFormatting>
  <conditionalFormatting sqref="E13:E15 E22:E30 E49:E53">
    <cfRule type="expression" dxfId="211" priority="35" stopIfTrue="1">
      <formula>AND(#REF!&gt;1,$D13="")</formula>
    </cfRule>
  </conditionalFormatting>
  <conditionalFormatting sqref="E16:E21">
    <cfRule type="expression" dxfId="210" priority="34" stopIfTrue="1">
      <formula>AND(#REF!&gt;1,$D16="")</formula>
    </cfRule>
  </conditionalFormatting>
  <conditionalFormatting sqref="E72:E73">
    <cfRule type="expression" dxfId="209" priority="12" stopIfTrue="1">
      <formula>AND(#REF!&gt;1,$D72="")</formula>
    </cfRule>
  </conditionalFormatting>
  <conditionalFormatting sqref="E76:E77">
    <cfRule type="expression" dxfId="208" priority="11" stopIfTrue="1">
      <formula>AND(#REF!&gt;1,$D76="")</formula>
    </cfRule>
  </conditionalFormatting>
  <dataValidations count="4">
    <dataValidation allowBlank="1" showInputMessage="1" sqref="J80:K1048576 K72:K79 B1:B1048576 D1:D1048576 J1:K71" xr:uid="{00000000-0002-0000-0800-000000000000}"/>
    <dataValidation imeMode="hiragana" allowBlank="1" showInputMessage="1" sqref="H84:I1048576 I83 G82:H83 H1:I80" xr:uid="{00000000-0002-0000-0800-000001000000}"/>
    <dataValidation imeMode="halfAlpha" allowBlank="1" showInputMessage="1" sqref="G84:G1048576 E1:F1048576 G1:G80" xr:uid="{00000000-0002-0000-0800-000002000000}"/>
    <dataValidation imeMode="halfAlpha" allowBlank="1" showInputMessage="1" showErrorMessage="1" sqref="A1:A1048576 C1:C1048576" xr:uid="{00000000-0002-0000-0800-000003000000}"/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&amp;L&amp;"AR PハイカラＰＯＰ体H,太字"&amp;18&amp;A結果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67</vt:i4>
      </vt:variant>
    </vt:vector>
  </HeadingPairs>
  <TitlesOfParts>
    <vt:vector size="92" baseType="lpstr">
      <vt:lpstr>種目</vt:lpstr>
      <vt:lpstr>原簿記録会用</vt:lpstr>
      <vt:lpstr>選手男</vt:lpstr>
      <vt:lpstr>選手女</vt:lpstr>
      <vt:lpstr>原簿大会用</vt:lpstr>
      <vt:lpstr>0406地区別記録会</vt:lpstr>
      <vt:lpstr>0413県春季記録会</vt:lpstr>
      <vt:lpstr>0420リレカ</vt:lpstr>
      <vt:lpstr>0428姫路市記録会</vt:lpstr>
      <vt:lpstr>0501郡市区対抗</vt:lpstr>
      <vt:lpstr>ＩＨ西播地区予選</vt:lpstr>
      <vt:lpstr>県ＩＨ</vt:lpstr>
      <vt:lpstr>県選手権</vt:lpstr>
      <vt:lpstr>尼崎中長</vt:lpstr>
      <vt:lpstr>0720県ﾕｰｽ西播</vt:lpstr>
      <vt:lpstr>0820県ﾕｰｽ</vt:lpstr>
      <vt:lpstr>0901西播選手権</vt:lpstr>
      <vt:lpstr>0907姫路選手権</vt:lpstr>
      <vt:lpstr>0928西播ｼﾞｭﾆｱ</vt:lpstr>
      <vt:lpstr>1013県秋季記録会</vt:lpstr>
      <vt:lpstr>1116長距離記録会</vt:lpstr>
      <vt:lpstr>今季記録男</vt:lpstr>
      <vt:lpstr>今季記録女</vt:lpstr>
      <vt:lpstr>ベスト男子</vt:lpstr>
      <vt:lpstr>ベスト女子</vt:lpstr>
      <vt:lpstr>'0406地区別記録会'!Print_Area</vt:lpstr>
      <vt:lpstr>'0413県春季記録会'!Print_Area</vt:lpstr>
      <vt:lpstr>'0420リレカ'!Print_Area</vt:lpstr>
      <vt:lpstr>'0428姫路市記録会'!Print_Area</vt:lpstr>
      <vt:lpstr>'0501郡市区対抗'!Print_Area</vt:lpstr>
      <vt:lpstr>'0720県ﾕｰｽ西播'!Print_Area</vt:lpstr>
      <vt:lpstr>'0820県ﾕｰｽ'!Print_Area</vt:lpstr>
      <vt:lpstr>'0901西播選手権'!Print_Area</vt:lpstr>
      <vt:lpstr>'0907姫路選手権'!Print_Area</vt:lpstr>
      <vt:lpstr>'0928西播ｼﾞｭﾆｱ'!Print_Area</vt:lpstr>
      <vt:lpstr>'1013県秋季記録会'!Print_Area</vt:lpstr>
      <vt:lpstr>'1116長距離記録会'!Print_Area</vt:lpstr>
      <vt:lpstr>ＩＨ西播地区予選!Print_Area</vt:lpstr>
      <vt:lpstr>ベスト女子!Print_Area</vt:lpstr>
      <vt:lpstr>ベスト男子!Print_Area</vt:lpstr>
      <vt:lpstr>県ＩＨ!Print_Area</vt:lpstr>
      <vt:lpstr>県選手権!Print_Area</vt:lpstr>
      <vt:lpstr>今季記録女!Print_Area</vt:lpstr>
      <vt:lpstr>今季記録男!Print_Area</vt:lpstr>
      <vt:lpstr>尼崎中長!Print_Area</vt:lpstr>
      <vt:lpstr>ベスト女子!Print_Titles</vt:lpstr>
      <vt:lpstr>ベスト男子!Print_Titles</vt:lpstr>
      <vt:lpstr>'0406地区別記録会'!リレー</vt:lpstr>
      <vt:lpstr>'0413県春季記録会'!リレー</vt:lpstr>
      <vt:lpstr>'0420リレカ'!リレー</vt:lpstr>
      <vt:lpstr>'0428姫路市記録会'!リレー</vt:lpstr>
      <vt:lpstr>'0720県ﾕｰｽ西播'!リレー</vt:lpstr>
      <vt:lpstr>'0820県ﾕｰｽ'!リレー</vt:lpstr>
      <vt:lpstr>'0901西播選手権'!リレー</vt:lpstr>
      <vt:lpstr>'0907姫路選手権'!リレー</vt:lpstr>
      <vt:lpstr>'0928西播ｼﾞｭﾆｱ'!リレー</vt:lpstr>
      <vt:lpstr>ＩＨ西播地区予選!リレー</vt:lpstr>
      <vt:lpstr>県ＩＨ!リレー</vt:lpstr>
      <vt:lpstr>原簿大会用!リレー</vt:lpstr>
      <vt:lpstr>リレー</vt:lpstr>
      <vt:lpstr>'0406地区別記録会'!個人種目女子</vt:lpstr>
      <vt:lpstr>'0428姫路市記録会'!個人種目女子</vt:lpstr>
      <vt:lpstr>'0501郡市区対抗'!個人種目女子</vt:lpstr>
      <vt:lpstr>'0720県ﾕｰｽ西播'!個人種目女子</vt:lpstr>
      <vt:lpstr>'0820県ﾕｰｽ'!個人種目女子</vt:lpstr>
      <vt:lpstr>'0901西播選手権'!個人種目女子</vt:lpstr>
      <vt:lpstr>'0928西播ｼﾞｭﾆｱ'!個人種目女子</vt:lpstr>
      <vt:lpstr>'1013県秋季記録会'!個人種目女子</vt:lpstr>
      <vt:lpstr>'1116長距離記録会'!個人種目女子</vt:lpstr>
      <vt:lpstr>ＩＨ西播地区予選!個人種目女子</vt:lpstr>
      <vt:lpstr>県ＩＨ!個人種目女子</vt:lpstr>
      <vt:lpstr>県選手権!個人種目女子</vt:lpstr>
      <vt:lpstr>原簿大会用!個人種目女子</vt:lpstr>
      <vt:lpstr>個人種目女子</vt:lpstr>
      <vt:lpstr>'0406地区別記録会'!個人種目男子</vt:lpstr>
      <vt:lpstr>'0413県春季記録会'!個人種目男子</vt:lpstr>
      <vt:lpstr>'0420リレカ'!個人種目男子</vt:lpstr>
      <vt:lpstr>'0428姫路市記録会'!個人種目男子</vt:lpstr>
      <vt:lpstr>'0501郡市区対抗'!個人種目男子</vt:lpstr>
      <vt:lpstr>'0720県ﾕｰｽ西播'!個人種目男子</vt:lpstr>
      <vt:lpstr>'0820県ﾕｰｽ'!個人種目男子</vt:lpstr>
      <vt:lpstr>'0901西播選手権'!個人種目男子</vt:lpstr>
      <vt:lpstr>'0907姫路選手権'!個人種目男子</vt:lpstr>
      <vt:lpstr>'0928西播ｼﾞｭﾆｱ'!個人種目男子</vt:lpstr>
      <vt:lpstr>'1013県秋季記録会'!個人種目男子</vt:lpstr>
      <vt:lpstr>'1116長距離記録会'!個人種目男子</vt:lpstr>
      <vt:lpstr>ＩＨ西播地区予選!個人種目男子</vt:lpstr>
      <vt:lpstr>県ＩＨ!個人種目男子</vt:lpstr>
      <vt:lpstr>県選手権!個人種目男子</vt:lpstr>
      <vt:lpstr>原簿大会用!個人種目男子</vt:lpstr>
      <vt:lpstr>尼崎中長!個人種目男子</vt:lpstr>
      <vt:lpstr>個人種目男子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seiban03</dc:creator>
  <cp:lastModifiedBy>HIDE</cp:lastModifiedBy>
  <cp:lastPrinted>2019-10-14T11:44:14Z</cp:lastPrinted>
  <dcterms:created xsi:type="dcterms:W3CDTF">2015-03-22T11:21:46Z</dcterms:created>
  <dcterms:modified xsi:type="dcterms:W3CDTF">2019-11-16T06:28:45Z</dcterms:modified>
</cp:coreProperties>
</file>